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3250" windowHeight="12540" tabRatio="619" activeTab="2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12">'10'!$A$1:$B$6</definedName>
    <definedName name="_xlnm.Print_Area" localSheetId="13">'11'!$A$1:$E$6</definedName>
    <definedName name="_xlnm.Print_Area" localSheetId="3">'2'!$A$1:$B$21</definedName>
    <definedName name="_xlnm.Print_Area" localSheetId="4">'2-1'!$A$1:$B$13</definedName>
    <definedName name="_xlnm.Print_Area" localSheetId="7">'5'!$A$1:$K$15</definedName>
    <definedName name="_xlnm.Print_Area" localSheetId="10">'8'!$A$1:$H$15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24519"/>
</workbook>
</file>

<file path=xl/calcChain.xml><?xml version="1.0" encoding="utf-8"?>
<calcChain xmlns="http://schemas.openxmlformats.org/spreadsheetml/2006/main">
  <c r="B8" i="29"/>
  <c r="B16" i="25"/>
  <c r="B15"/>
  <c r="D6" i="37"/>
  <c r="C34" i="18"/>
  <c r="C9"/>
  <c r="C10"/>
  <c r="C11"/>
  <c r="C12"/>
  <c r="C13"/>
  <c r="C14"/>
  <c r="C15"/>
  <c r="C16"/>
  <c r="C17"/>
  <c r="C18"/>
  <c r="C20"/>
  <c r="C21"/>
  <c r="C22"/>
  <c r="C23"/>
  <c r="C24"/>
  <c r="C25"/>
  <c r="C26"/>
  <c r="C27"/>
  <c r="C28"/>
  <c r="C29"/>
  <c r="C30"/>
  <c r="C31"/>
  <c r="C32"/>
  <c r="C33"/>
  <c r="C35"/>
  <c r="C36"/>
  <c r="C37"/>
  <c r="C39"/>
  <c r="C40"/>
  <c r="C41"/>
  <c r="C42"/>
  <c r="C43"/>
  <c r="C44"/>
  <c r="C46"/>
  <c r="E9" i="17"/>
  <c r="E8" s="1"/>
  <c r="E7" s="1"/>
  <c r="C7" i="15"/>
  <c r="D7"/>
  <c r="E7"/>
  <c r="F7"/>
  <c r="G7"/>
  <c r="H7"/>
  <c r="I7"/>
  <c r="J7"/>
  <c r="K7"/>
  <c r="B8"/>
  <c r="B7" s="1"/>
  <c r="C8"/>
  <c r="B6" i="23"/>
  <c r="B35" s="1"/>
  <c r="D8" i="25"/>
  <c r="D7" s="1"/>
  <c r="E8"/>
  <c r="E7" s="1"/>
  <c r="D18"/>
  <c r="D17" s="1"/>
  <c r="E18"/>
  <c r="E17" s="1"/>
  <c r="D14"/>
  <c r="E14"/>
  <c r="E10" s="1"/>
  <c r="D11"/>
  <c r="D10" s="1"/>
  <c r="E11"/>
  <c r="B17" i="34"/>
  <c r="B21" s="1"/>
  <c r="C8" i="3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7"/>
  <c r="C6"/>
  <c r="D45" i="18"/>
  <c r="E45"/>
  <c r="B19" i="25"/>
  <c r="C18"/>
  <c r="B18" s="1"/>
  <c r="C14"/>
  <c r="B13"/>
  <c r="B12"/>
  <c r="C11"/>
  <c r="B11" s="1"/>
  <c r="B9"/>
  <c r="B8" s="1"/>
  <c r="B7" s="1"/>
  <c r="C8"/>
  <c r="C7" s="1"/>
  <c r="B17" i="24"/>
  <c r="B21"/>
  <c r="D36" i="13"/>
  <c r="D42" s="1"/>
  <c r="B36"/>
  <c r="B42" s="1"/>
  <c r="D6" i="23"/>
  <c r="D35" s="1"/>
  <c r="C13" i="17"/>
  <c r="C14"/>
  <c r="C16"/>
  <c r="C17"/>
  <c r="C20"/>
  <c r="C10"/>
  <c r="D19"/>
  <c r="C19"/>
  <c r="D15"/>
  <c r="D12"/>
  <c r="C12" s="1"/>
  <c r="D9"/>
  <c r="C9" s="1"/>
  <c r="C8" s="1"/>
  <c r="E19" i="18"/>
  <c r="D8"/>
  <c r="C8" s="1"/>
  <c r="D19"/>
  <c r="D38"/>
  <c r="C38" s="1"/>
  <c r="E6" i="3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D18" i="17"/>
  <c r="C18" s="1"/>
  <c r="D8"/>
  <c r="C15"/>
  <c r="C19" i="18" l="1"/>
  <c r="E7"/>
  <c r="D11" i="17"/>
  <c r="C11" s="1"/>
  <c r="C45" i="18"/>
  <c r="D7"/>
  <c r="C7" s="1"/>
  <c r="B14" i="25"/>
  <c r="B10" s="1"/>
  <c r="C10"/>
  <c r="D6"/>
  <c r="E6"/>
  <c r="C17"/>
  <c r="B17" s="1"/>
  <c r="D7" i="17" l="1"/>
  <c r="C7" s="1"/>
  <c r="C6" i="25"/>
  <c r="B6"/>
</calcChain>
</file>

<file path=xl/comments1.xml><?xml version="1.0" encoding="utf-8"?>
<comments xmlns="http://schemas.openxmlformats.org/spreadsheetml/2006/main">
  <authors>
    <author>Windows 用户</author>
  </authors>
  <commentList>
    <comment ref="A8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  <comment ref="A10" authorId="0">
      <text>
        <r>
          <rPr>
            <b/>
            <sz val="9"/>
            <rFont val="Tahoma"/>
            <family val="2"/>
            <charset val="134"/>
          </rPr>
          <t>数据区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9"/>
            <rFont val="宋体"/>
            <family val="3"/>
            <charset val="134"/>
          </rPr>
          <t>表头区</t>
        </r>
      </text>
    </comment>
  </commentList>
</comments>
</file>

<file path=xl/comments11.xml><?xml version="1.0" encoding="utf-8"?>
<comments xmlns="http://schemas.openxmlformats.org/spreadsheetml/2006/main">
  <authors>
    <author>1</author>
  </authors>
  <commentList>
    <comment ref="A4" authorId="0">
      <text>
        <r>
          <rPr>
            <b/>
            <sz val="9"/>
            <rFont val="宋体"/>
            <family val="3"/>
            <charset val="134"/>
          </rPr>
          <t>表头区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family val="3"/>
            <charset val="134"/>
          </rPr>
          <t>表头区</t>
        </r>
      </text>
    </comment>
  </commentList>
</comments>
</file>

<file path=xl/comments13.xml><?xml version="1.0" encoding="utf-8"?>
<comments xmlns="http://schemas.openxmlformats.org/spreadsheetml/2006/main">
  <authors>
    <author>PC</author>
  </authors>
  <commentList>
    <comment ref="A4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14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A8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  <comment ref="A10" authorId="0">
      <text>
        <r>
          <rPr>
            <b/>
            <sz val="9"/>
            <rFont val="Tahoma"/>
            <family val="2"/>
            <charset val="134"/>
          </rPr>
          <t>数据区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4.xml><?xml version="1.0" encoding="utf-8"?>
<comments xmlns="http://schemas.openxmlformats.org/spreadsheetml/2006/main">
  <authors>
    <author>Windows 用户</author>
  </authors>
  <commentList>
    <comment ref="A4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5.xml><?xml version="1.0" encoding="utf-8"?>
<comments xmlns="http://schemas.openxmlformats.org/spreadsheetml/2006/main">
  <authors>
    <author>Windows 用户</author>
  </authors>
  <commentList>
    <comment ref="A4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6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family val="3"/>
            <charset val="134"/>
          </rPr>
          <t>表头区</t>
        </r>
      </text>
    </comment>
  </commentList>
</comments>
</file>

<file path=xl/comments8.xml><?xml version="1.0" encoding="utf-8"?>
<comments xmlns="http://schemas.openxmlformats.org/spreadsheetml/2006/main">
  <authors>
    <author>Windows 用户</author>
  </authors>
  <commentList>
    <comment ref="A6" authorId="0">
      <text>
        <r>
          <rPr>
            <b/>
            <sz val="9"/>
            <rFont val="Tahoma"/>
            <family val="2"/>
            <charset val="134"/>
          </rPr>
          <t>表头区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9"/>
            <rFont val="宋体"/>
            <family val="3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<sst xmlns="http://schemas.openxmlformats.org/spreadsheetml/2006/main" count="433" uniqueCount="324">
  <si>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</si>
  <si>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</si>
  <si>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</si>
  <si>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</si>
  <si>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</si>
  <si>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</si>
  <si>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</si>
  <si>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</si>
  <si>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</si>
  <si>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</si>
  <si>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</si>
  <si>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</si>
  <si>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</si>
  <si>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</si>
  <si>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</si>
  <si>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</si>
  <si>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</si>
  <si>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</si>
  <si>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</si>
  <si>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</si>
  <si>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</si>
  <si>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</si>
  <si>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</si>
  <si>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</si>
  <si>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</si>
  <si>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</si>
  <si>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</si>
  <si>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</si>
  <si>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</si>
  <si>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</si>
  <si>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</si>
  <si>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</si>
  <si>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</si>
  <si>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</si>
  <si>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</si>
  <si>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</si>
  <si>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</si>
  <si>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</si>
  <si>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</si>
  <si>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</si>
  <si>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</si>
  <si>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</si>
  <si>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</si>
  <si>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</si>
  <si>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</si>
  <si>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</si>
  <si>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</si>
  <si>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</si>
  <si>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</si>
  <si>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</si>
  <si>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</si>
  <si>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</si>
  <si>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</si>
  <si>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</si>
  <si>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</si>
  <si>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</si>
  <si>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</si>
  <si>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</si>
  <si>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</si>
  <si>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</si>
  <si>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</si>
  <si>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</si>
  <si>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</si>
  <si>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</si>
  <si>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</si>
  <si>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</si>
  <si>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</si>
  <si>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</si>
  <si>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</si>
  <si>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</si>
  <si>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</si>
  <si>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</si>
  <si>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</si>
  <si>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</si>
  <si>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</si>
  <si>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</si>
  <si>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</si>
  <si>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</si>
  <si>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</si>
  <si>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</si>
  <si>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</si>
  <si>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</si>
  <si>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</si>
  <si>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</si>
  <si>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</si>
  <si>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</si>
  <si>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</si>
  <si>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</si>
  <si>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</si>
  <si>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</si>
  <si>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    事业单位离退休</t>
  </si>
  <si>
    <t xml:space="preserve">      机关事业单位基本养老保险缴费支出</t>
  </si>
  <si>
    <t xml:space="preserve">      事业单位医疗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</si>
  <si>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</si>
  <si>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</si>
  <si>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</si>
  <si>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</si>
  <si>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</si>
  <si>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</si>
  <si>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</si>
  <si>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</si>
  <si>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</si>
  <si>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</si>
  <si>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</si>
  <si>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</si>
  <si>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</si>
  <si>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</si>
  <si>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</si>
  <si>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</si>
  <si>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</si>
  <si>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</si>
  <si>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</si>
  <si>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</si>
  <si>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</si>
  <si>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</si>
  <si>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</si>
  <si>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</si>
  <si>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</si>
  <si>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</si>
  <si>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</si>
  <si>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</si>
  <si>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</si>
  <si>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</si>
  <si>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</si>
  <si>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</si>
  <si>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</si>
  <si>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</si>
  <si>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</si>
  <si>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</si>
  <si>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</si>
  <si>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</si>
  <si>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</si>
  <si>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</si>
  <si>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</si>
  <si>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</si>
  <si>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</si>
  <si>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</si>
  <si>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</si>
  <si>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</si>
  <si>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</t>
  </si>
  <si>
    <t>一般公共预算基本支出情况表</t>
  </si>
  <si>
    <t>经济分类科目</t>
  </si>
  <si>
    <t>一般公共预算基本支出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</si>
  <si>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</si>
  <si>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</si>
  <si>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</si>
  <si>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</si>
  <si>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</si>
  <si>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</si>
  <si>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</si>
  <si>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</si>
  <si>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</si>
  <si>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</si>
  <si>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</si>
  <si>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</si>
  <si>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</si>
  <si>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</si>
  <si>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</si>
  <si>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职业年金缴费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</si>
  <si>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</si>
  <si>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</si>
  <si>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</si>
  <si>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</si>
  <si>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</si>
  <si>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</si>
  <si>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</si>
  <si>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</si>
  <si>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</si>
  <si>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</si>
  <si>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</si>
  <si>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</si>
  <si>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</si>
  <si>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</si>
  <si>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</si>
  <si>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</si>
  <si>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</si>
  <si>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</si>
  <si>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</si>
  <si>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</si>
  <si>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</si>
  <si>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</si>
  <si>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30212</t>
  </si>
  <si>
    <t xml:space="preserve">    因公出国（境）费用</t>
  </si>
  <si>
    <t xml:space="preserve">    30213</t>
  </si>
  <si>
    <t xml:space="preserve">    维修（护）费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</si>
  <si>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</si>
  <si>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</si>
  <si>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</si>
  <si>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</si>
  <si>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</si>
  <si>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</si>
  <si>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</si>
  <si>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</si>
  <si>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</si>
  <si>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</si>
  <si>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</si>
  <si>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</si>
  <si>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</si>
  <si>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</si>
  <si>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</si>
  <si>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</si>
  <si>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</si>
  <si>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</si>
  <si>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30301</t>
  </si>
  <si>
    <t xml:space="preserve">    离休费</t>
  </si>
  <si>
    <t xml:space="preserve">    30302</t>
  </si>
  <si>
    <t xml:space="preserve">    退休费</t>
  </si>
  <si>
    <t xml:space="preserve">    30303</t>
  </si>
  <si>
    <t xml:space="preserve">    退职（役）费</t>
  </si>
  <si>
    <t xml:space="preserve">    30305</t>
  </si>
  <si>
    <t xml:space="preserve">    生活补助</t>
  </si>
  <si>
    <t xml:space="preserve">    30307</t>
  </si>
  <si>
    <t xml:space="preserve">    医疗费补助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</si>
  <si>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</si>
  <si>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</si>
  <si>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</si>
  <si>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</si>
  <si>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</si>
  <si>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</si>
  <si>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</si>
  <si>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</si>
  <si>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</si>
  <si>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</si>
  <si>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</si>
  <si>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</si>
  <si>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</si>
  <si>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</si>
  <si>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</si>
  <si>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</si>
  <si>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</si>
  <si>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</si>
  <si>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</si>
  <si>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</si>
  <si>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</si>
  <si>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</si>
  <si>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</si>
  <si>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</si>
  <si>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</si>
  <si>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</si>
  <si>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</si>
  <si>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</si>
  <si>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</si>
  <si>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</si>
  <si>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</si>
  <si>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</si>
  <si>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</si>
  <si>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</si>
  <si>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</si>
  <si>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</si>
  <si>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</si>
  <si>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</si>
  <si>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</si>
  <si>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</si>
  <si>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</si>
  <si>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</si>
  <si>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</si>
  <si>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</si>
  <si>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</si>
  <si>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</si>
  <si>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</si>
  <si>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办公设备购置</t>
  </si>
  <si>
    <t>专用设备购置</t>
  </si>
  <si>
    <t>信息网络及软件购置更新</t>
  </si>
  <si>
    <t>公务用车购置</t>
  </si>
  <si>
    <t>政府性基金预算支出情况表</t>
  </si>
  <si>
    <t>项        目</t>
  </si>
  <si>
    <t/>
  </si>
  <si>
    <t>部门管理转移支付表</t>
  </si>
  <si>
    <t>一般公共预算项目支出</t>
  </si>
  <si>
    <t>政府性基金预算项目支出</t>
  </si>
  <si>
    <t>国有资本经营预算项目支出</t>
  </si>
  <si>
    <t>甘肃省平凉市第一中学</t>
    <phoneticPr fontId="20" type="noConversion"/>
  </si>
  <si>
    <t>205</t>
  </si>
  <si>
    <t>教育支出</t>
  </si>
  <si>
    <t xml:space="preserve"> 20502</t>
    <phoneticPr fontId="26" type="noConversion"/>
  </si>
  <si>
    <t xml:space="preserve">  普通教育</t>
    <phoneticPr fontId="26" type="noConversion"/>
  </si>
  <si>
    <t xml:space="preserve">   2050204</t>
    <phoneticPr fontId="26" type="noConversion"/>
  </si>
  <si>
    <t xml:space="preserve">     高中教育</t>
    <phoneticPr fontId="26" type="noConversion"/>
  </si>
  <si>
    <t>208</t>
  </si>
  <si>
    <t>社会保障和就业支出</t>
  </si>
  <si>
    <t xml:space="preserve"> 20805</t>
    <phoneticPr fontId="26" type="noConversion"/>
  </si>
  <si>
    <t xml:space="preserve">  行政事业单位离退休</t>
    <phoneticPr fontId="26" type="noConversion"/>
  </si>
  <si>
    <t xml:space="preserve">   2080502</t>
    <phoneticPr fontId="26" type="noConversion"/>
  </si>
  <si>
    <t xml:space="preserve">     事业单位离退休</t>
    <phoneticPr fontId="26" type="noConversion"/>
  </si>
  <si>
    <t xml:space="preserve">   2080505</t>
    <phoneticPr fontId="26" type="noConversion"/>
  </si>
  <si>
    <t xml:space="preserve">     机关事业单位基本养老保险缴费支出</t>
    <phoneticPr fontId="26" type="noConversion"/>
  </si>
  <si>
    <t xml:space="preserve"> 20827</t>
    <phoneticPr fontId="26" type="noConversion"/>
  </si>
  <si>
    <t xml:space="preserve">  财政对其他社会保险基金的补助</t>
    <phoneticPr fontId="26" type="noConversion"/>
  </si>
  <si>
    <t xml:space="preserve">   2082701</t>
    <phoneticPr fontId="26" type="noConversion"/>
  </si>
  <si>
    <t xml:space="preserve">     财政对失业保险基金的补助</t>
    <phoneticPr fontId="26" type="noConversion"/>
  </si>
  <si>
    <t xml:space="preserve">   2082702</t>
    <phoneticPr fontId="26" type="noConversion"/>
  </si>
  <si>
    <t xml:space="preserve">     财政对工伤保险基金的补助</t>
    <phoneticPr fontId="26" type="noConversion"/>
  </si>
  <si>
    <t>210</t>
  </si>
  <si>
    <t>卫生健康支出</t>
  </si>
  <si>
    <t xml:space="preserve"> 21011</t>
    <phoneticPr fontId="26" type="noConversion"/>
  </si>
  <si>
    <t xml:space="preserve">  行政事业单位医疗</t>
    <phoneticPr fontId="26" type="noConversion"/>
  </si>
  <si>
    <t xml:space="preserve">   2101102</t>
    <phoneticPr fontId="26" type="noConversion"/>
  </si>
  <si>
    <t xml:space="preserve">     事业单位医疗</t>
    <phoneticPr fontId="26" type="noConversion"/>
  </si>
  <si>
    <t xml:space="preserve"> 教育支出</t>
    <phoneticPr fontId="26" type="noConversion"/>
  </si>
  <si>
    <t xml:space="preserve">   普通教育</t>
    <phoneticPr fontId="26" type="noConversion"/>
  </si>
  <si>
    <t xml:space="preserve">      高中教育</t>
    <phoneticPr fontId="26" type="noConversion"/>
  </si>
  <si>
    <t xml:space="preserve"> 社会保障和就业支出</t>
    <phoneticPr fontId="26" type="noConversion"/>
  </si>
  <si>
    <t xml:space="preserve">   行政事业单位养老支出</t>
    <phoneticPr fontId="26" type="noConversion"/>
  </si>
  <si>
    <t xml:space="preserve">   其他社会保障和就业支出</t>
    <phoneticPr fontId="26" type="noConversion"/>
  </si>
  <si>
    <t xml:space="preserve">      财政对失业保险基金的补助</t>
    <phoneticPr fontId="26" type="noConversion"/>
  </si>
  <si>
    <t xml:space="preserve">      财政对工伤保险基金的补助</t>
    <phoneticPr fontId="26" type="noConversion"/>
  </si>
  <si>
    <t xml:space="preserve"> 卫生健康支出</t>
    <phoneticPr fontId="26" type="noConversion"/>
  </si>
  <si>
    <t xml:space="preserve">   行政事业单位医疗</t>
    <phoneticPr fontId="26" type="noConversion"/>
  </si>
  <si>
    <t>单位名称：甘肃省平凉市第一中学</t>
    <phoneticPr fontId="19" type="noConversion"/>
  </si>
  <si>
    <r>
      <t>单位代码：2</t>
    </r>
    <r>
      <rPr>
        <sz val="12"/>
        <color indexed="8"/>
        <rFont val="宋体"/>
        <family val="3"/>
        <charset val="134"/>
      </rPr>
      <t>03005</t>
    </r>
    <phoneticPr fontId="19" type="noConversion"/>
  </si>
  <si>
    <t xml:space="preserve">  310</t>
    <phoneticPr fontId="19" type="noConversion"/>
  </si>
  <si>
    <t xml:space="preserve">    信息网络及软件构造更新</t>
    <phoneticPr fontId="19" type="noConversion"/>
  </si>
  <si>
    <t xml:space="preserve">    30307</t>
    <phoneticPr fontId="19" type="noConversion"/>
  </si>
  <si>
    <t xml:space="preserve">    30308</t>
    <phoneticPr fontId="19" type="noConversion"/>
  </si>
  <si>
    <t xml:space="preserve">    助学金</t>
    <phoneticPr fontId="19" type="noConversion"/>
  </si>
  <si>
    <t xml:space="preserve">    30202</t>
    <phoneticPr fontId="19" type="noConversion"/>
  </si>
  <si>
    <t xml:space="preserve">    印刷费</t>
    <phoneticPr fontId="19" type="noConversion"/>
  </si>
  <si>
    <t xml:space="preserve">    30209</t>
    <phoneticPr fontId="19" type="noConversion"/>
  </si>
  <si>
    <t xml:space="preserve">    物业管理费</t>
    <phoneticPr fontId="19" type="noConversion"/>
  </si>
  <si>
    <t>助学金</t>
    <phoneticPr fontId="19" type="noConversion"/>
  </si>
  <si>
    <t>编制日期：2023 年 2 月 22 日</t>
    <phoneticPr fontId="19" type="noConversion"/>
  </si>
  <si>
    <t>部门领导：李生强</t>
    <phoneticPr fontId="19" type="noConversion"/>
  </si>
  <si>
    <t>财务负责人：李红学</t>
    <phoneticPr fontId="19" type="noConversion"/>
  </si>
  <si>
    <t xml:space="preserve">    制表人：张瑞平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</si>
</sst>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#,##0.00_ ;[Red]\-#,##0.00\ "/>
    <numFmt numFmtId="177" formatCode="#,##0.00_);[Red]\(#,##0.00\)"/>
    <numFmt numFmtId="178" formatCode="#,##0.00;[Red]#,##0.00"/>
    <numFmt numFmtId="179" formatCode="0.00_ ;[Red]\-0.00\ "/>
    <numFmt numFmtId="180" formatCode="#,##0.00_ "/>
  </numFmts>
  <fonts count="34"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u/>
      <sz val="10"/>
      <color indexed="12"/>
      <name val="Arial"/>
      <family val="2"/>
    </font>
    <font>
      <b/>
      <sz val="9"/>
      <name val="Tahoma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/>
    <xf numFmtId="0" fontId="6" fillId="0" borderId="0" xfId="0" applyFont="1" applyBorder="1" applyAlignment="1" applyProtection="1">
      <alignment vertical="center" wrapText="1"/>
    </xf>
    <xf numFmtId="0" fontId="5" fillId="3" borderId="4" xfId="0" applyNumberFormat="1" applyFont="1" applyFill="1" applyBorder="1" applyAlignment="1" applyProtection="1">
      <alignment horizontal="left" vertical="center"/>
    </xf>
    <xf numFmtId="176" fontId="5" fillId="3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0" fontId="4" fillId="0" borderId="5" xfId="0" applyFont="1" applyBorder="1" applyAlignment="1" applyProtection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 applyProtection="1">
      <alignment vertical="center"/>
    </xf>
    <xf numFmtId="176" fontId="9" fillId="3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 applyProtection="1">
      <alignment vertical="center"/>
    </xf>
    <xf numFmtId="176" fontId="4" fillId="3" borderId="5" xfId="0" applyNumberFormat="1" applyFont="1" applyFill="1" applyBorder="1" applyAlignment="1" applyProtection="1">
      <alignment horizontal="right" vertical="center"/>
    </xf>
    <xf numFmtId="176" fontId="4" fillId="3" borderId="5" xfId="0" applyNumberFormat="1" applyFont="1" applyFill="1" applyBorder="1" applyAlignment="1" applyProtection="1">
      <alignment horizontal="right" vertical="center" wrapText="1"/>
    </xf>
    <xf numFmtId="0" fontId="1" fillId="0" borderId="6" xfId="0" applyNumberFormat="1" applyFont="1" applyBorder="1" applyAlignment="1" applyProtection="1"/>
    <xf numFmtId="0" fontId="10" fillId="0" borderId="0" xfId="0" applyNumberFormat="1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/>
    </xf>
    <xf numFmtId="0" fontId="9" fillId="2" borderId="2" xfId="0" applyNumberFormat="1" applyFont="1" applyFill="1" applyBorder="1" applyAlignment="1" applyProtection="1">
      <alignment horizontal="left" vertical="center"/>
    </xf>
    <xf numFmtId="176" fontId="9" fillId="2" borderId="1" xfId="0" applyNumberFormat="1" applyFont="1" applyFill="1" applyBorder="1" applyAlignment="1" applyProtection="1">
      <alignment horizontal="right" vertical="center"/>
    </xf>
    <xf numFmtId="176" fontId="9" fillId="2" borderId="2" xfId="0" applyNumberFormat="1" applyFont="1" applyFill="1" applyBorder="1" applyAlignment="1" applyProtection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176" fontId="4" fillId="2" borderId="2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177" fontId="4" fillId="3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left" vertical="center"/>
    </xf>
    <xf numFmtId="176" fontId="4" fillId="3" borderId="10" xfId="0" applyNumberFormat="1" applyFont="1" applyFill="1" applyBorder="1" applyAlignment="1" applyProtection="1">
      <alignment horizontal="right" vertical="center" wrapText="1"/>
    </xf>
    <xf numFmtId="178" fontId="4" fillId="0" borderId="1" xfId="0" applyNumberFormat="1" applyFont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 wrapText="1"/>
    </xf>
    <xf numFmtId="178" fontId="4" fillId="0" borderId="0" xfId="0" applyNumberFormat="1" applyFont="1" applyBorder="1" applyAlignment="1" applyProtection="1">
      <alignment horizontal="right" vertical="center" wrapText="1"/>
    </xf>
    <xf numFmtId="4" fontId="4" fillId="3" borderId="10" xfId="0" applyNumberFormat="1" applyFont="1" applyFill="1" applyBorder="1" applyAlignment="1" applyProtection="1">
      <alignment horizontal="right" vertical="center" wrapText="1"/>
    </xf>
    <xf numFmtId="4" fontId="4" fillId="3" borderId="2" xfId="0" applyNumberFormat="1" applyFont="1" applyFill="1" applyBorder="1" applyAlignment="1" applyProtection="1">
      <alignment horizontal="right" vertical="center" wrapText="1"/>
    </xf>
    <xf numFmtId="179" fontId="4" fillId="0" borderId="3" xfId="3" applyNumberFormat="1" applyFont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1" xfId="0" applyFont="1" applyBorder="1" applyAlignment="1" applyProtection="1"/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49" fontId="4" fillId="3" borderId="14" xfId="0" applyNumberFormat="1" applyFont="1" applyFill="1" applyBorder="1" applyAlignment="1" applyProtection="1">
      <alignment vertical="center"/>
    </xf>
    <xf numFmtId="176" fontId="4" fillId="3" borderId="13" xfId="0" applyNumberFormat="1" applyFont="1" applyFill="1" applyBorder="1" applyAlignment="1" applyProtection="1">
      <alignment horizontal="right" vertical="center"/>
    </xf>
    <xf numFmtId="0" fontId="1" fillId="0" borderId="0" xfId="1" applyFont="1" applyBorder="1" applyAlignment="1" applyProtection="1"/>
    <xf numFmtId="0" fontId="2" fillId="0" borderId="0" xfId="1" applyFont="1"/>
    <xf numFmtId="0" fontId="8" fillId="0" borderId="0" xfId="1" applyFont="1" applyBorder="1" applyAlignment="1" applyProtection="1">
      <alignment vertical="center" wrapText="1"/>
    </xf>
    <xf numFmtId="0" fontId="4" fillId="0" borderId="11" xfId="1" applyFont="1" applyBorder="1" applyAlignment="1" applyProtection="1">
      <alignment vertical="center"/>
    </xf>
    <xf numFmtId="0" fontId="4" fillId="0" borderId="11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vertical="center"/>
    </xf>
    <xf numFmtId="176" fontId="4" fillId="4" borderId="15" xfId="1" applyNumberFormat="1" applyFont="1" applyFill="1" applyBorder="1" applyAlignment="1" applyProtection="1">
      <alignment horizontal="right" vertical="center"/>
    </xf>
    <xf numFmtId="176" fontId="4" fillId="0" borderId="15" xfId="1" applyNumberFormat="1" applyFont="1" applyBorder="1" applyAlignment="1" applyProtection="1">
      <alignment vertical="center"/>
    </xf>
    <xf numFmtId="176" fontId="4" fillId="4" borderId="14" xfId="1" applyNumberFormat="1" applyFont="1" applyFill="1" applyBorder="1" applyAlignment="1" applyProtection="1">
      <alignment horizontal="right" vertical="center" wrapText="1"/>
    </xf>
    <xf numFmtId="176" fontId="4" fillId="4" borderId="15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Border="1" applyAlignment="1" applyProtection="1">
      <alignment vertical="center"/>
    </xf>
    <xf numFmtId="176" fontId="4" fillId="4" borderId="13" xfId="1" applyNumberFormat="1" applyFont="1" applyFill="1" applyBorder="1" applyAlignment="1" applyProtection="1">
      <alignment horizontal="right" vertical="center" wrapText="1"/>
    </xf>
    <xf numFmtId="176" fontId="4" fillId="4" borderId="13" xfId="1" applyNumberFormat="1" applyFont="1" applyFill="1" applyBorder="1" applyAlignment="1" applyProtection="1">
      <alignment vertical="center" wrapText="1"/>
    </xf>
    <xf numFmtId="176" fontId="4" fillId="4" borderId="14" xfId="1" applyNumberFormat="1" applyFont="1" applyFill="1" applyBorder="1" applyAlignment="1" applyProtection="1">
      <alignment vertical="center" wrapText="1"/>
    </xf>
    <xf numFmtId="4" fontId="4" fillId="3" borderId="14" xfId="1" applyNumberFormat="1" applyFont="1" applyFill="1" applyBorder="1" applyAlignment="1" applyProtection="1">
      <alignment vertical="center" wrapText="1"/>
    </xf>
    <xf numFmtId="4" fontId="4" fillId="3" borderId="14" xfId="1" applyNumberFormat="1" applyFont="1" applyFill="1" applyBorder="1" applyAlignment="1" applyProtection="1">
      <alignment wrapText="1"/>
    </xf>
    <xf numFmtId="176" fontId="4" fillId="0" borderId="14" xfId="1" applyNumberFormat="1" applyFont="1" applyBorder="1" applyAlignment="1" applyProtection="1"/>
    <xf numFmtId="0" fontId="4" fillId="0" borderId="14" xfId="1" applyFont="1" applyBorder="1" applyAlignment="1" applyProtection="1">
      <alignment horizontal="center" vertical="center"/>
    </xf>
    <xf numFmtId="176" fontId="4" fillId="0" borderId="15" xfId="1" applyNumberFormat="1" applyFont="1" applyBorder="1" applyAlignment="1" applyProtection="1">
      <alignment horizontal="center" vertical="center"/>
    </xf>
    <xf numFmtId="176" fontId="4" fillId="3" borderId="13" xfId="1" applyNumberFormat="1" applyFont="1" applyFill="1" applyBorder="1" applyAlignment="1" applyProtection="1">
      <alignment horizontal="right" vertical="center" wrapText="1"/>
    </xf>
    <xf numFmtId="4" fontId="4" fillId="3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Border="1" applyAlignment="1" applyProtection="1">
      <alignment horizontal="right" vertical="center" wrapText="1"/>
    </xf>
    <xf numFmtId="176" fontId="4" fillId="0" borderId="15" xfId="1" applyNumberFormat="1" applyFont="1" applyBorder="1" applyAlignment="1" applyProtection="1"/>
    <xf numFmtId="176" fontId="4" fillId="4" borderId="5" xfId="1" applyNumberFormat="1" applyFont="1" applyFill="1" applyBorder="1" applyAlignment="1" applyProtection="1">
      <alignment horizontal="right" vertical="center" wrapText="1"/>
    </xf>
    <xf numFmtId="176" fontId="4" fillId="0" borderId="14" xfId="1" applyNumberFormat="1" applyFont="1" applyBorder="1" applyAlignment="1" applyProtection="1">
      <alignment horizontal="center" vertical="center"/>
    </xf>
    <xf numFmtId="176" fontId="4" fillId="4" borderId="13" xfId="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6" fillId="0" borderId="1" xfId="4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/>
    </xf>
    <xf numFmtId="0" fontId="6" fillId="0" borderId="1" xfId="4" applyFont="1" applyBorder="1" applyAlignment="1" applyProtection="1">
      <alignment vertical="center"/>
    </xf>
    <xf numFmtId="0" fontId="6" fillId="0" borderId="7" xfId="4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/>
    </xf>
    <xf numFmtId="0" fontId="13" fillId="0" borderId="9" xfId="0" applyFont="1" applyBorder="1" applyAlignment="1" applyProtection="1"/>
    <xf numFmtId="0" fontId="6" fillId="0" borderId="16" xfId="4" applyFont="1" applyBorder="1" applyAlignment="1" applyProtection="1">
      <alignment vertical="center"/>
    </xf>
    <xf numFmtId="0" fontId="13" fillId="0" borderId="17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176" fontId="21" fillId="0" borderId="2" xfId="0" applyNumberFormat="1" applyFont="1" applyFill="1" applyBorder="1" applyAlignment="1" applyProtection="1">
      <alignment horizontal="right" vertical="center" wrapText="1"/>
    </xf>
    <xf numFmtId="176" fontId="21" fillId="0" borderId="3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/>
    <xf numFmtId="0" fontId="23" fillId="0" borderId="0" xfId="0" applyFont="1"/>
    <xf numFmtId="176" fontId="9" fillId="2" borderId="3" xfId="0" applyNumberFormat="1" applyFont="1" applyFill="1" applyBorder="1" applyAlignment="1" applyProtection="1">
      <alignment horizontal="right" vertical="center"/>
    </xf>
    <xf numFmtId="49" fontId="24" fillId="2" borderId="1" xfId="0" applyNumberFormat="1" applyFont="1" applyFill="1" applyBorder="1" applyAlignment="1" applyProtection="1">
      <alignment horizontal="left" vertical="center"/>
    </xf>
    <xf numFmtId="49" fontId="25" fillId="2" borderId="1" xfId="0" applyNumberFormat="1" applyFont="1" applyFill="1" applyBorder="1" applyAlignment="1" applyProtection="1">
      <alignment horizontal="left" vertical="center"/>
    </xf>
    <xf numFmtId="0" fontId="25" fillId="2" borderId="1" xfId="0" applyNumberFormat="1" applyFont="1" applyFill="1" applyBorder="1" applyAlignment="1" applyProtection="1">
      <alignment horizontal="left" vertical="center"/>
    </xf>
    <xf numFmtId="49" fontId="21" fillId="2" borderId="1" xfId="0" applyNumberFormat="1" applyFont="1" applyFill="1" applyBorder="1" applyAlignment="1" applyProtection="1">
      <alignment horizontal="left" vertical="center"/>
    </xf>
    <xf numFmtId="0" fontId="21" fillId="2" borderId="1" xfId="0" applyNumberFormat="1" applyFont="1" applyFill="1" applyBorder="1" applyAlignment="1" applyProtection="1">
      <alignment horizontal="left" vertical="center"/>
    </xf>
    <xf numFmtId="49" fontId="24" fillId="2" borderId="2" xfId="0" applyNumberFormat="1" applyFont="1" applyFill="1" applyBorder="1" applyAlignment="1" applyProtection="1">
      <alignment horizontal="left" vertical="center"/>
    </xf>
    <xf numFmtId="49" fontId="25" fillId="2" borderId="2" xfId="0" applyNumberFormat="1" applyFont="1" applyFill="1" applyBorder="1" applyAlignment="1" applyProtection="1">
      <alignment horizontal="left" vertical="center"/>
    </xf>
    <xf numFmtId="49" fontId="21" fillId="2" borderId="2" xfId="0" applyNumberFormat="1" applyFont="1" applyFill="1" applyBorder="1" applyAlignment="1" applyProtection="1">
      <alignment horizontal="left" vertical="center"/>
    </xf>
    <xf numFmtId="4" fontId="21" fillId="2" borderId="2" xfId="0" applyNumberFormat="1" applyFont="1" applyFill="1" applyBorder="1" applyAlignment="1" applyProtection="1">
      <alignment horizontal="right" vertical="center"/>
    </xf>
    <xf numFmtId="4" fontId="21" fillId="2" borderId="3" xfId="0" applyNumberFormat="1" applyFont="1" applyFill="1" applyBorder="1" applyAlignment="1" applyProtection="1">
      <alignment horizontal="right" vertical="center"/>
    </xf>
    <xf numFmtId="4" fontId="27" fillId="2" borderId="2" xfId="0" applyNumberFormat="1" applyFont="1" applyFill="1" applyBorder="1" applyAlignment="1" applyProtection="1">
      <alignment horizontal="right" vertical="center"/>
    </xf>
    <xf numFmtId="4" fontId="27" fillId="2" borderId="3" xfId="0" applyNumberFormat="1" applyFont="1" applyFill="1" applyBorder="1" applyAlignment="1" applyProtection="1">
      <alignment horizontal="right" vertical="center"/>
    </xf>
    <xf numFmtId="0" fontId="29" fillId="0" borderId="0" xfId="0" applyFont="1"/>
    <xf numFmtId="4" fontId="25" fillId="2" borderId="2" xfId="0" applyNumberFormat="1" applyFont="1" applyFill="1" applyBorder="1" applyAlignment="1" applyProtection="1">
      <alignment horizontal="right" vertical="center"/>
    </xf>
    <xf numFmtId="4" fontId="24" fillId="2" borderId="2" xfId="0" applyNumberFormat="1" applyFont="1" applyFill="1" applyBorder="1" applyAlignment="1" applyProtection="1">
      <alignment horizontal="right" vertical="center"/>
    </xf>
    <xf numFmtId="4" fontId="24" fillId="2" borderId="3" xfId="0" applyNumberFormat="1" applyFont="1" applyFill="1" applyBorder="1" applyAlignment="1" applyProtection="1">
      <alignment horizontal="right" vertical="center"/>
    </xf>
    <xf numFmtId="0" fontId="30" fillId="0" borderId="0" xfId="0" applyFont="1"/>
    <xf numFmtId="4" fontId="25" fillId="2" borderId="3" xfId="0" applyNumberFormat="1" applyFont="1" applyFill="1" applyBorder="1" applyAlignment="1" applyProtection="1">
      <alignment horizontal="right" vertical="center"/>
    </xf>
    <xf numFmtId="4" fontId="28" fillId="2" borderId="3" xfId="0" applyNumberFormat="1" applyFont="1" applyFill="1" applyBorder="1" applyAlignment="1" applyProtection="1">
      <alignment horizontal="right" vertical="center"/>
    </xf>
    <xf numFmtId="49" fontId="27" fillId="2" borderId="1" xfId="0" applyNumberFormat="1" applyFont="1" applyFill="1" applyBorder="1" applyAlignment="1" applyProtection="1">
      <alignment horizontal="left" vertical="center"/>
    </xf>
    <xf numFmtId="0" fontId="27" fillId="2" borderId="1" xfId="0" applyNumberFormat="1" applyFont="1" applyFill="1" applyBorder="1" applyAlignment="1" applyProtection="1">
      <alignment horizontal="left" vertical="center"/>
    </xf>
    <xf numFmtId="0" fontId="31" fillId="0" borderId="0" xfId="0" applyFont="1"/>
    <xf numFmtId="0" fontId="26" fillId="0" borderId="0" xfId="0" applyFont="1"/>
    <xf numFmtId="49" fontId="27" fillId="2" borderId="2" xfId="0" applyNumberFormat="1" applyFont="1" applyFill="1" applyBorder="1" applyAlignment="1" applyProtection="1">
      <alignment horizontal="left" vertical="center"/>
    </xf>
    <xf numFmtId="0" fontId="25" fillId="2" borderId="4" xfId="0" applyNumberFormat="1" applyFont="1" applyFill="1" applyBorder="1" applyAlignment="1" applyProtection="1">
      <alignment horizontal="left" vertical="center"/>
    </xf>
    <xf numFmtId="49" fontId="21" fillId="0" borderId="14" xfId="0" applyNumberFormat="1" applyFont="1" applyFill="1" applyBorder="1" applyAlignment="1" applyProtection="1">
      <alignment horizontal="left" vertical="center"/>
    </xf>
    <xf numFmtId="4" fontId="21" fillId="0" borderId="5" xfId="0" applyNumberFormat="1" applyFont="1" applyFill="1" applyBorder="1" applyAlignment="1" applyProtection="1">
      <alignment horizontal="right" vertical="center"/>
    </xf>
    <xf numFmtId="4" fontId="21" fillId="0" borderId="1" xfId="0" applyNumberFormat="1" applyFont="1" applyFill="1" applyBorder="1" applyAlignment="1" applyProtection="1">
      <alignment horizontal="right" vertical="center"/>
    </xf>
    <xf numFmtId="4" fontId="21" fillId="0" borderId="2" xfId="0" applyNumberFormat="1" applyFont="1" applyFill="1" applyBorder="1" applyAlignment="1" applyProtection="1">
      <alignment horizontal="right" vertical="center"/>
    </xf>
    <xf numFmtId="4" fontId="21" fillId="0" borderId="3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4" fillId="0" borderId="18" xfId="0" applyNumberFormat="1" applyFont="1" applyFill="1" applyBorder="1" applyAlignment="1" applyProtection="1">
      <alignment horizontal="left" vertical="center"/>
    </xf>
    <xf numFmtId="176" fontId="27" fillId="3" borderId="5" xfId="0" applyNumberFormat="1" applyFont="1" applyFill="1" applyBorder="1" applyAlignment="1" applyProtection="1">
      <alignment horizontal="right" vertical="center"/>
    </xf>
    <xf numFmtId="176" fontId="27" fillId="3" borderId="1" xfId="0" applyNumberFormat="1" applyFont="1" applyFill="1" applyBorder="1" applyAlignment="1" applyProtection="1">
      <alignment horizontal="right" vertical="center"/>
    </xf>
    <xf numFmtId="176" fontId="27" fillId="3" borderId="10" xfId="0" applyNumberFormat="1" applyFont="1" applyFill="1" applyBorder="1" applyAlignment="1" applyProtection="1">
      <alignment horizontal="right" vertical="center"/>
    </xf>
    <xf numFmtId="176" fontId="21" fillId="3" borderId="1" xfId="0" applyNumberFormat="1" applyFont="1" applyFill="1" applyBorder="1" applyAlignment="1" applyProtection="1">
      <alignment horizontal="right" vertical="center"/>
    </xf>
    <xf numFmtId="176" fontId="21" fillId="3" borderId="2" xfId="0" applyNumberFormat="1" applyFont="1" applyFill="1" applyBorder="1" applyAlignment="1" applyProtection="1">
      <alignment horizontal="right" vertical="center"/>
    </xf>
    <xf numFmtId="176" fontId="21" fillId="3" borderId="3" xfId="0" applyNumberFormat="1" applyFont="1" applyFill="1" applyBorder="1" applyAlignment="1" applyProtection="1">
      <alignment horizontal="right" vertical="center"/>
    </xf>
    <xf numFmtId="176" fontId="21" fillId="3" borderId="10" xfId="0" applyNumberFormat="1" applyFont="1" applyFill="1" applyBorder="1" applyAlignment="1" applyProtection="1">
      <alignment horizontal="right" vertical="center"/>
    </xf>
    <xf numFmtId="176" fontId="27" fillId="3" borderId="3" xfId="0" applyNumberFormat="1" applyFont="1" applyFill="1" applyBorder="1" applyAlignment="1" applyProtection="1">
      <alignment horizontal="right" vertical="center"/>
    </xf>
    <xf numFmtId="176" fontId="27" fillId="3" borderId="2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80" fontId="32" fillId="0" borderId="0" xfId="1" applyNumberFormat="1" applyFont="1" applyAlignment="1">
      <alignment horizontal="right" vertical="center"/>
    </xf>
    <xf numFmtId="176" fontId="27" fillId="3" borderId="4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33" fillId="2" borderId="4" xfId="0" applyNumberFormat="1" applyFont="1" applyFill="1" applyBorder="1" applyAlignment="1" applyProtection="1">
      <alignment horizontal="right" vertical="center"/>
    </xf>
    <xf numFmtId="180" fontId="2" fillId="0" borderId="0" xfId="0" applyNumberFormat="1" applyFont="1"/>
    <xf numFmtId="49" fontId="21" fillId="0" borderId="18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workbookViewId="0">
      <selection activeCell="F31" sqref="F31"/>
    </sheetView>
  </sheetViews>
  <sheetFormatPr defaultRowHeight="12.75" customHeight="1"/>
  <cols>
    <col min="1" max="9" width="17.140625" style="1" customWidth="1"/>
    <col min="10" max="10" width="9" style="1" customWidth="1"/>
    <col min="11" max="16384" width="9.140625" style="2"/>
  </cols>
  <sheetData>
    <row r="2" spans="1:9" ht="14.25" customHeight="1">
      <c r="A2" s="107"/>
    </row>
    <row r="3" spans="1:9" ht="18.75" customHeight="1">
      <c r="A3" s="108" t="s">
        <v>309</v>
      </c>
      <c r="B3" s="108"/>
      <c r="C3" s="108"/>
      <c r="D3" s="108"/>
      <c r="E3" s="108"/>
      <c r="F3" s="108"/>
      <c r="G3" s="108"/>
      <c r="H3" s="108"/>
      <c r="I3" s="108"/>
    </row>
    <row r="4" spans="1:9" ht="16.5" customHeight="1">
      <c r="A4" s="108" t="s">
        <v>308</v>
      </c>
      <c r="B4" s="108"/>
      <c r="C4" s="108"/>
      <c r="D4" s="108"/>
      <c r="E4" s="108"/>
      <c r="F4" s="108"/>
      <c r="G4" s="108"/>
      <c r="H4" s="108"/>
      <c r="I4" s="108"/>
    </row>
    <row r="5" spans="1:9" ht="14.25" customHeight="1">
      <c r="A5" s="108"/>
      <c r="B5" s="108"/>
      <c r="C5" s="108"/>
      <c r="D5" s="108"/>
      <c r="E5" s="108"/>
      <c r="F5" s="108"/>
      <c r="G5" s="108"/>
      <c r="H5" s="108"/>
      <c r="I5" s="108"/>
    </row>
    <row r="6" spans="1:9" ht="14.25" customHeight="1">
      <c r="A6" s="108"/>
      <c r="B6" s="108"/>
      <c r="C6" s="108"/>
      <c r="D6" s="108"/>
      <c r="E6" s="108"/>
      <c r="F6" s="108"/>
      <c r="G6" s="108"/>
      <c r="H6" s="108"/>
      <c r="I6" s="108"/>
    </row>
    <row r="7" spans="1:9" ht="14.25" customHeight="1">
      <c r="A7" s="108"/>
      <c r="B7" s="108"/>
      <c r="C7" s="108"/>
      <c r="D7" s="108"/>
      <c r="E7" s="108"/>
      <c r="F7" s="108"/>
      <c r="G7" s="108"/>
      <c r="H7" s="108"/>
      <c r="I7" s="108"/>
    </row>
    <row r="8" spans="1:9" ht="14.25" customHeight="1">
      <c r="A8" s="108"/>
      <c r="B8" s="108"/>
      <c r="C8" s="108"/>
      <c r="D8" s="108"/>
      <c r="E8" s="108"/>
      <c r="F8" s="108"/>
      <c r="G8" s="108"/>
      <c r="H8" s="108"/>
      <c r="I8" s="108"/>
    </row>
    <row r="9" spans="1:9" ht="33" customHeight="1">
      <c r="A9" s="171" t="s">
        <v>0</v>
      </c>
      <c r="B9" s="171"/>
      <c r="C9" s="171"/>
      <c r="D9" s="171"/>
      <c r="E9" s="171"/>
      <c r="F9" s="171"/>
      <c r="G9" s="171"/>
      <c r="H9" s="109"/>
      <c r="I9" s="109"/>
    </row>
    <row r="10" spans="1:9" ht="14.25" customHeight="1">
      <c r="A10" s="108"/>
      <c r="B10" s="108"/>
      <c r="C10" s="108"/>
      <c r="D10" s="108"/>
      <c r="E10" s="108"/>
      <c r="F10" s="108"/>
      <c r="G10" s="108"/>
      <c r="H10" s="108"/>
      <c r="I10" s="108"/>
    </row>
    <row r="11" spans="1:9" ht="14.25" customHeight="1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 ht="14.25" customHeight="1">
      <c r="A12" s="108"/>
      <c r="B12" s="108"/>
      <c r="C12" s="108"/>
      <c r="D12" s="108"/>
      <c r="E12" s="108"/>
      <c r="F12" s="108"/>
      <c r="G12" s="108"/>
      <c r="H12" s="108"/>
      <c r="I12" s="108"/>
    </row>
    <row r="13" spans="1:9" ht="14.25" customHeight="1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9" ht="14.25" customHeight="1">
      <c r="A14" s="108"/>
      <c r="B14" s="108"/>
      <c r="C14" s="108"/>
      <c r="D14" s="108"/>
      <c r="E14" s="108"/>
      <c r="F14" s="108"/>
      <c r="G14" s="108"/>
      <c r="H14" s="108"/>
      <c r="I14" s="108"/>
    </row>
    <row r="15" spans="1:9" ht="14.25" customHeight="1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ht="14.25" customHeight="1">
      <c r="A16" s="108"/>
      <c r="B16" s="108"/>
      <c r="C16" s="108"/>
      <c r="D16" s="108"/>
      <c r="E16" s="108"/>
      <c r="F16" s="108"/>
      <c r="G16" s="108"/>
      <c r="H16" s="108"/>
      <c r="I16" s="108"/>
    </row>
    <row r="17" spans="1:10" ht="14.25" customHeight="1">
      <c r="A17" s="108"/>
      <c r="B17" s="108"/>
      <c r="C17" s="108"/>
      <c r="D17" s="108"/>
      <c r="E17" s="108"/>
      <c r="F17" s="108"/>
      <c r="G17" s="108"/>
      <c r="H17" s="108"/>
      <c r="I17" s="108"/>
    </row>
    <row r="18" spans="1:10" ht="14.25" customHeight="1">
      <c r="A18" s="108"/>
      <c r="B18" s="108"/>
      <c r="C18" s="108"/>
      <c r="D18" s="108"/>
      <c r="E18" s="108"/>
      <c r="F18" s="108"/>
      <c r="G18" s="108"/>
      <c r="H18" s="108"/>
      <c r="I18" s="108"/>
    </row>
    <row r="19" spans="1:10" ht="14.25" customHeight="1">
      <c r="A19" s="172" t="s">
        <v>320</v>
      </c>
      <c r="B19" s="172"/>
      <c r="C19" s="172"/>
      <c r="D19" s="172"/>
      <c r="E19" s="172"/>
      <c r="F19" s="172"/>
      <c r="G19" s="172"/>
      <c r="H19" s="108"/>
      <c r="I19" s="108"/>
    </row>
    <row r="20" spans="1:10" ht="14.25" customHeight="1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10" ht="14.25" customHeight="1">
      <c r="A21" s="108"/>
      <c r="B21" s="108"/>
      <c r="C21" s="108"/>
      <c r="D21" s="108"/>
      <c r="E21" s="108"/>
      <c r="F21" s="108"/>
      <c r="G21" s="108"/>
      <c r="I21" s="108"/>
    </row>
    <row r="22" spans="1:10" ht="14.25" customHeight="1">
      <c r="A22" s="108"/>
      <c r="B22" s="108" t="s">
        <v>321</v>
      </c>
      <c r="D22" s="108" t="s">
        <v>322</v>
      </c>
      <c r="F22" s="108" t="s">
        <v>323</v>
      </c>
      <c r="H22" s="108"/>
      <c r="J22" s="2"/>
    </row>
    <row r="23" spans="1:10" ht="15.75" customHeight="1">
      <c r="B23" s="108" t="s">
        <v>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9:G9"/>
    <mergeCell ref="A19:G19"/>
  </mergeCells>
  <phoneticPr fontId="19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7"/>
  <sheetViews>
    <sheetView showGridLines="0" showZeros="0" topLeftCell="A22" workbookViewId="0">
      <selection activeCell="A47" sqref="A4:XFD47"/>
    </sheetView>
  </sheetViews>
  <sheetFormatPr defaultRowHeight="12.75" customHeight="1"/>
  <cols>
    <col min="1" max="1" width="18.5703125" style="1" customWidth="1"/>
    <col min="2" max="2" width="38" style="1" customWidth="1"/>
    <col min="3" max="3" width="16.5703125" style="1" customWidth="1"/>
    <col min="4" max="4" width="17" style="1" customWidth="1"/>
    <col min="5" max="5" width="16.5703125" style="1" customWidth="1"/>
    <col min="6" max="6" width="20.140625" style="1" customWidth="1"/>
    <col min="7" max="7" width="6.85546875" style="1" customWidth="1"/>
    <col min="11" max="16384" width="9.140625" style="2"/>
  </cols>
  <sheetData>
    <row r="1" spans="1:5" ht="24.75" customHeight="1">
      <c r="A1" s="14" t="s">
        <v>22</v>
      </c>
      <c r="B1" s="15"/>
    </row>
    <row r="2" spans="1:5" ht="24.75" customHeight="1">
      <c r="A2" s="184" t="s">
        <v>140</v>
      </c>
      <c r="B2" s="184"/>
      <c r="C2" s="184"/>
      <c r="D2" s="184"/>
      <c r="E2" s="184"/>
    </row>
    <row r="3" spans="1:5" ht="24.75" customHeight="1">
      <c r="E3" s="3" t="s">
        <v>24</v>
      </c>
    </row>
    <row r="4" spans="1:5" ht="18.75" customHeight="1">
      <c r="A4" s="180" t="s">
        <v>141</v>
      </c>
      <c r="B4" s="183"/>
      <c r="C4" s="180" t="s">
        <v>142</v>
      </c>
      <c r="D4" s="183"/>
      <c r="E4" s="181"/>
    </row>
    <row r="5" spans="1:5" ht="18.75" customHeight="1">
      <c r="A5" s="30" t="s">
        <v>137</v>
      </c>
      <c r="B5" s="5" t="s">
        <v>138</v>
      </c>
      <c r="C5" s="29" t="s">
        <v>89</v>
      </c>
      <c r="D5" s="31" t="s">
        <v>143</v>
      </c>
      <c r="E5" s="32" t="s">
        <v>144</v>
      </c>
    </row>
    <row r="6" spans="1:5" ht="18.75" customHeight="1">
      <c r="A6" s="30" t="s">
        <v>88</v>
      </c>
      <c r="B6" s="5" t="s">
        <v>88</v>
      </c>
      <c r="C6" s="4">
        <v>1</v>
      </c>
      <c r="D6" s="5">
        <v>2</v>
      </c>
      <c r="E6" s="6">
        <v>3</v>
      </c>
    </row>
    <row r="7" spans="1:5" ht="18.75" customHeight="1">
      <c r="A7" s="33" t="s">
        <v>139</v>
      </c>
      <c r="B7" s="34" t="s">
        <v>89</v>
      </c>
      <c r="C7" s="35">
        <f t="shared" ref="C7:C46" si="0">SUM(D7+E7)</f>
        <v>5960.0099999999993</v>
      </c>
      <c r="D7" s="36">
        <f>SUM(D8+D19+D38)</f>
        <v>4313.6899999999996</v>
      </c>
      <c r="E7" s="122">
        <f>SUM(E8+E19+E38+E45)</f>
        <v>1646.32</v>
      </c>
    </row>
    <row r="8" spans="1:5" ht="18.75" customHeight="1">
      <c r="A8" s="33" t="s">
        <v>145</v>
      </c>
      <c r="B8" s="34" t="s">
        <v>146</v>
      </c>
      <c r="C8" s="35">
        <f t="shared" si="0"/>
        <v>4226.8399999999992</v>
      </c>
      <c r="D8" s="36">
        <f>SUM(D9:D18)</f>
        <v>4226.8399999999992</v>
      </c>
      <c r="E8" s="37"/>
    </row>
    <row r="9" spans="1:5" ht="18.75" customHeight="1">
      <c r="A9" s="38" t="s">
        <v>147</v>
      </c>
      <c r="B9" s="39" t="s">
        <v>148</v>
      </c>
      <c r="C9" s="35">
        <f t="shared" si="0"/>
        <v>2017.46</v>
      </c>
      <c r="D9" s="40">
        <v>2017.46</v>
      </c>
      <c r="E9" s="41"/>
    </row>
    <row r="10" spans="1:5" ht="18.75" customHeight="1">
      <c r="A10" s="38" t="s">
        <v>149</v>
      </c>
      <c r="B10" s="39" t="s">
        <v>150</v>
      </c>
      <c r="C10" s="35">
        <f t="shared" si="0"/>
        <v>223.95</v>
      </c>
      <c r="D10" s="40">
        <v>223.95</v>
      </c>
      <c r="E10" s="41"/>
    </row>
    <row r="11" spans="1:5" ht="18.75" customHeight="1">
      <c r="A11" s="38" t="s">
        <v>151</v>
      </c>
      <c r="B11" s="39" t="s">
        <v>152</v>
      </c>
      <c r="C11" s="35">
        <f t="shared" si="0"/>
        <v>212.61</v>
      </c>
      <c r="D11" s="40">
        <v>212.61</v>
      </c>
      <c r="E11" s="41"/>
    </row>
    <row r="12" spans="1:5" ht="18.75" customHeight="1">
      <c r="A12" s="38" t="s">
        <v>153</v>
      </c>
      <c r="B12" s="39" t="s">
        <v>154</v>
      </c>
      <c r="C12" s="35">
        <f t="shared" si="0"/>
        <v>793.91</v>
      </c>
      <c r="D12" s="40">
        <v>793.91</v>
      </c>
      <c r="E12" s="41"/>
    </row>
    <row r="13" spans="1:5" ht="18.75" customHeight="1">
      <c r="A13" s="38" t="s">
        <v>155</v>
      </c>
      <c r="B13" s="39" t="s">
        <v>156</v>
      </c>
      <c r="C13" s="35">
        <f t="shared" si="0"/>
        <v>381.78</v>
      </c>
      <c r="D13" s="40">
        <v>381.78</v>
      </c>
      <c r="E13" s="41"/>
    </row>
    <row r="14" spans="1:5" ht="18.75" customHeight="1">
      <c r="A14" s="38" t="s">
        <v>157</v>
      </c>
      <c r="B14" s="39" t="s">
        <v>158</v>
      </c>
      <c r="C14" s="35">
        <f t="shared" si="0"/>
        <v>0</v>
      </c>
      <c r="D14" s="40"/>
      <c r="E14" s="41"/>
    </row>
    <row r="15" spans="1:5" ht="18.75" customHeight="1">
      <c r="A15" s="38" t="s">
        <v>159</v>
      </c>
      <c r="B15" s="39" t="s">
        <v>160</v>
      </c>
      <c r="C15" s="35">
        <f t="shared" si="0"/>
        <v>190.89</v>
      </c>
      <c r="D15" s="40">
        <v>190.89</v>
      </c>
      <c r="E15" s="41"/>
    </row>
    <row r="16" spans="1:5" ht="18.75" customHeight="1">
      <c r="A16" s="38" t="s">
        <v>161</v>
      </c>
      <c r="B16" s="39" t="s">
        <v>162</v>
      </c>
      <c r="C16" s="35">
        <f t="shared" si="0"/>
        <v>47.41</v>
      </c>
      <c r="D16" s="40">
        <v>47.41</v>
      </c>
      <c r="E16" s="41"/>
    </row>
    <row r="17" spans="1:5" ht="18.75" customHeight="1">
      <c r="A17" s="38" t="s">
        <v>163</v>
      </c>
      <c r="B17" s="39" t="s">
        <v>164</v>
      </c>
      <c r="C17" s="35">
        <f t="shared" si="0"/>
        <v>21.47</v>
      </c>
      <c r="D17" s="40">
        <v>21.47</v>
      </c>
      <c r="E17" s="41"/>
    </row>
    <row r="18" spans="1:5" ht="18.75" customHeight="1">
      <c r="A18" s="38" t="s">
        <v>165</v>
      </c>
      <c r="B18" s="39" t="s">
        <v>166</v>
      </c>
      <c r="C18" s="35">
        <f t="shared" si="0"/>
        <v>337.36</v>
      </c>
      <c r="D18" s="40">
        <v>337.36</v>
      </c>
      <c r="E18" s="41"/>
    </row>
    <row r="19" spans="1:5" ht="18.75" customHeight="1">
      <c r="A19" s="33" t="s">
        <v>167</v>
      </c>
      <c r="B19" s="34" t="s">
        <v>168</v>
      </c>
      <c r="C19" s="35">
        <f t="shared" si="0"/>
        <v>646.31999999999994</v>
      </c>
      <c r="D19" s="36">
        <f>SUM(D20:D37)</f>
        <v>0</v>
      </c>
      <c r="E19" s="122">
        <f>SUM(E20:E37)</f>
        <v>646.31999999999994</v>
      </c>
    </row>
    <row r="20" spans="1:5" ht="18.75" customHeight="1">
      <c r="A20" s="38" t="s">
        <v>169</v>
      </c>
      <c r="B20" s="39" t="s">
        <v>170</v>
      </c>
      <c r="C20" s="35">
        <f t="shared" si="0"/>
        <v>17</v>
      </c>
      <c r="D20" s="40"/>
      <c r="E20" s="41">
        <v>17</v>
      </c>
    </row>
    <row r="21" spans="1:5" ht="18.75" customHeight="1">
      <c r="A21" s="38" t="s">
        <v>315</v>
      </c>
      <c r="B21" s="39" t="s">
        <v>316</v>
      </c>
      <c r="C21" s="35">
        <f t="shared" si="0"/>
        <v>0</v>
      </c>
      <c r="D21" s="40"/>
      <c r="E21" s="41"/>
    </row>
    <row r="22" spans="1:5" ht="18.75" customHeight="1">
      <c r="A22" s="38" t="s">
        <v>171</v>
      </c>
      <c r="B22" s="39" t="s">
        <v>172</v>
      </c>
      <c r="C22" s="35">
        <f t="shared" si="0"/>
        <v>35</v>
      </c>
      <c r="D22" s="40"/>
      <c r="E22" s="41">
        <v>35</v>
      </c>
    </row>
    <row r="23" spans="1:5" ht="18.75" customHeight="1">
      <c r="A23" s="38" t="s">
        <v>173</v>
      </c>
      <c r="B23" s="39" t="s">
        <v>174</v>
      </c>
      <c r="C23" s="35">
        <f t="shared" si="0"/>
        <v>120</v>
      </c>
      <c r="D23" s="40"/>
      <c r="E23" s="41">
        <v>120</v>
      </c>
    </row>
    <row r="24" spans="1:5" ht="18.75" customHeight="1">
      <c r="A24" s="38" t="s">
        <v>175</v>
      </c>
      <c r="B24" s="39" t="s">
        <v>176</v>
      </c>
      <c r="C24" s="35">
        <f t="shared" si="0"/>
        <v>0</v>
      </c>
      <c r="D24" s="40"/>
      <c r="E24" s="41"/>
    </row>
    <row r="25" spans="1:5" ht="18.75" customHeight="1">
      <c r="A25" s="38" t="s">
        <v>177</v>
      </c>
      <c r="B25" s="39" t="s">
        <v>178</v>
      </c>
      <c r="C25" s="35">
        <f t="shared" si="0"/>
        <v>302.2</v>
      </c>
      <c r="D25" s="40"/>
      <c r="E25" s="41">
        <v>302.2</v>
      </c>
    </row>
    <row r="26" spans="1:5" ht="18.75" customHeight="1">
      <c r="A26" s="38" t="s">
        <v>317</v>
      </c>
      <c r="B26" s="39" t="s">
        <v>318</v>
      </c>
      <c r="C26" s="35">
        <f t="shared" si="0"/>
        <v>0</v>
      </c>
      <c r="D26" s="40"/>
      <c r="E26" s="41"/>
    </row>
    <row r="27" spans="1:5" ht="18.75" customHeight="1">
      <c r="A27" s="38" t="s">
        <v>179</v>
      </c>
      <c r="B27" s="39" t="s">
        <v>180</v>
      </c>
      <c r="C27" s="35">
        <f t="shared" si="0"/>
        <v>15.8</v>
      </c>
      <c r="D27" s="40"/>
      <c r="E27" s="41">
        <v>15.8</v>
      </c>
    </row>
    <row r="28" spans="1:5" ht="18.75" customHeight="1">
      <c r="A28" s="38" t="s">
        <v>181</v>
      </c>
      <c r="B28" s="39" t="s">
        <v>182</v>
      </c>
      <c r="C28" s="35">
        <f t="shared" si="0"/>
        <v>0</v>
      </c>
      <c r="D28" s="40"/>
      <c r="E28" s="41"/>
    </row>
    <row r="29" spans="1:5" ht="18.75" customHeight="1">
      <c r="A29" s="38" t="s">
        <v>183</v>
      </c>
      <c r="B29" s="39" t="s">
        <v>184</v>
      </c>
      <c r="C29" s="35">
        <f t="shared" si="0"/>
        <v>0</v>
      </c>
      <c r="D29" s="40"/>
      <c r="E29" s="41"/>
    </row>
    <row r="30" spans="1:5" ht="18.75" customHeight="1">
      <c r="A30" s="38" t="s">
        <v>185</v>
      </c>
      <c r="B30" s="39" t="s">
        <v>186</v>
      </c>
      <c r="C30" s="35">
        <f t="shared" si="0"/>
        <v>3</v>
      </c>
      <c r="D30" s="40"/>
      <c r="E30" s="41">
        <v>3</v>
      </c>
    </row>
    <row r="31" spans="1:5" ht="18.75" customHeight="1">
      <c r="A31" s="38" t="s">
        <v>187</v>
      </c>
      <c r="B31" s="39" t="s">
        <v>188</v>
      </c>
      <c r="C31" s="35">
        <f t="shared" si="0"/>
        <v>20</v>
      </c>
      <c r="D31" s="40"/>
      <c r="E31" s="41">
        <v>20</v>
      </c>
    </row>
    <row r="32" spans="1:5" ht="18.75" customHeight="1">
      <c r="A32" s="38" t="s">
        <v>189</v>
      </c>
      <c r="B32" s="39" t="s">
        <v>190</v>
      </c>
      <c r="C32" s="35">
        <f t="shared" si="0"/>
        <v>0</v>
      </c>
      <c r="D32" s="40"/>
      <c r="E32" s="41"/>
    </row>
    <row r="33" spans="1:5" ht="18.75" customHeight="1">
      <c r="A33" s="38" t="s">
        <v>191</v>
      </c>
      <c r="B33" s="39" t="s">
        <v>192</v>
      </c>
      <c r="C33" s="35">
        <f t="shared" si="0"/>
        <v>45.24</v>
      </c>
      <c r="D33" s="40"/>
      <c r="E33" s="41">
        <v>45.24</v>
      </c>
    </row>
    <row r="34" spans="1:5" ht="18.75" customHeight="1">
      <c r="A34" s="38" t="s">
        <v>193</v>
      </c>
      <c r="B34" s="39" t="s">
        <v>194</v>
      </c>
      <c r="C34" s="35">
        <f t="shared" si="0"/>
        <v>56.56</v>
      </c>
      <c r="D34" s="40"/>
      <c r="E34" s="41">
        <v>56.56</v>
      </c>
    </row>
    <row r="35" spans="1:5" ht="18.75" customHeight="1">
      <c r="A35" s="38" t="s">
        <v>195</v>
      </c>
      <c r="B35" s="39" t="s">
        <v>196</v>
      </c>
      <c r="C35" s="35">
        <f t="shared" si="0"/>
        <v>20</v>
      </c>
      <c r="D35" s="40"/>
      <c r="E35" s="41">
        <v>20</v>
      </c>
    </row>
    <row r="36" spans="1:5" ht="18.75" customHeight="1">
      <c r="A36" s="38" t="s">
        <v>197</v>
      </c>
      <c r="B36" s="39" t="s">
        <v>198</v>
      </c>
      <c r="C36" s="35">
        <f t="shared" si="0"/>
        <v>11.52</v>
      </c>
      <c r="D36" s="40"/>
      <c r="E36" s="41">
        <v>11.52</v>
      </c>
    </row>
    <row r="37" spans="1:5" ht="18.75" customHeight="1">
      <c r="A37" s="38" t="s">
        <v>199</v>
      </c>
      <c r="B37" s="39" t="s">
        <v>200</v>
      </c>
      <c r="C37" s="35">
        <f t="shared" si="0"/>
        <v>0</v>
      </c>
      <c r="D37" s="40"/>
      <c r="E37" s="41"/>
    </row>
    <row r="38" spans="1:5" ht="18.75" customHeight="1">
      <c r="A38" s="33" t="s">
        <v>201</v>
      </c>
      <c r="B38" s="34" t="s">
        <v>202</v>
      </c>
      <c r="C38" s="35">
        <f t="shared" si="0"/>
        <v>86.85</v>
      </c>
      <c r="D38" s="36">
        <f>SUM(D39:D44)</f>
        <v>86.85</v>
      </c>
      <c r="E38" s="37"/>
    </row>
    <row r="39" spans="1:5" ht="18.75" customHeight="1">
      <c r="A39" s="38" t="s">
        <v>203</v>
      </c>
      <c r="B39" s="39" t="s">
        <v>204</v>
      </c>
      <c r="C39" s="35">
        <f t="shared" si="0"/>
        <v>0</v>
      </c>
      <c r="D39" s="40"/>
      <c r="E39" s="41"/>
    </row>
    <row r="40" spans="1:5" ht="18.75" customHeight="1">
      <c r="A40" s="38" t="s">
        <v>205</v>
      </c>
      <c r="B40" s="39" t="s">
        <v>206</v>
      </c>
      <c r="C40" s="35">
        <f t="shared" si="0"/>
        <v>70.55</v>
      </c>
      <c r="D40" s="40">
        <v>70.55</v>
      </c>
      <c r="E40" s="41"/>
    </row>
    <row r="41" spans="1:5" ht="18.75" customHeight="1">
      <c r="A41" s="38" t="s">
        <v>207</v>
      </c>
      <c r="B41" s="39" t="s">
        <v>208</v>
      </c>
      <c r="C41" s="35">
        <f t="shared" si="0"/>
        <v>0.86</v>
      </c>
      <c r="D41" s="40">
        <v>0.86</v>
      </c>
      <c r="E41" s="41"/>
    </row>
    <row r="42" spans="1:5" ht="18.75" customHeight="1">
      <c r="A42" s="38" t="s">
        <v>209</v>
      </c>
      <c r="B42" s="39" t="s">
        <v>210</v>
      </c>
      <c r="C42" s="35">
        <f t="shared" si="0"/>
        <v>6.24</v>
      </c>
      <c r="D42" s="40">
        <v>6.24</v>
      </c>
      <c r="E42" s="41"/>
    </row>
    <row r="43" spans="1:5" ht="18.75" customHeight="1">
      <c r="A43" s="38" t="s">
        <v>211</v>
      </c>
      <c r="B43" s="39" t="s">
        <v>212</v>
      </c>
      <c r="C43" s="35">
        <f t="shared" si="0"/>
        <v>0</v>
      </c>
      <c r="D43" s="40"/>
      <c r="E43" s="41"/>
    </row>
    <row r="44" spans="1:5" ht="18.75" customHeight="1">
      <c r="A44" s="38" t="s">
        <v>313</v>
      </c>
      <c r="B44" s="39" t="s">
        <v>314</v>
      </c>
      <c r="C44" s="35">
        <f t="shared" si="0"/>
        <v>9.1999999999999993</v>
      </c>
      <c r="D44" s="40">
        <v>9.1999999999999993</v>
      </c>
      <c r="E44" s="41"/>
    </row>
    <row r="45" spans="1:5" ht="18.75" customHeight="1">
      <c r="A45" s="33" t="s">
        <v>310</v>
      </c>
      <c r="B45" s="34" t="s">
        <v>202</v>
      </c>
      <c r="C45" s="35">
        <f t="shared" si="0"/>
        <v>1000</v>
      </c>
      <c r="D45" s="164">
        <f>SUM(D46)</f>
        <v>0</v>
      </c>
      <c r="E45" s="168">
        <f>SUM(E46)</f>
        <v>1000</v>
      </c>
    </row>
    <row r="46" spans="1:5" ht="18.75" customHeight="1">
      <c r="A46" s="38" t="s">
        <v>312</v>
      </c>
      <c r="B46" s="39" t="s">
        <v>311</v>
      </c>
      <c r="C46" s="35">
        <f t="shared" si="0"/>
        <v>1000</v>
      </c>
      <c r="D46" s="40"/>
      <c r="E46" s="41">
        <v>1000</v>
      </c>
    </row>
    <row r="47" spans="1:5" ht="18.75" customHeight="1">
      <c r="A47" s="10" t="s">
        <v>213</v>
      </c>
    </row>
  </sheetData>
  <mergeCells count="3">
    <mergeCell ref="A2:E2"/>
    <mergeCell ref="A4:B4"/>
    <mergeCell ref="C4:E4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89" bottom="0.59055118110236227" header="0.39370078740157483" footer="0.39370078740157483"/>
  <pageSetup paperSize="9" scale="75" fitToHeight="100" orientation="portrait" horizontalDpi="300" verticalDpi="300" r:id="rId1"/>
  <headerFooter alignWithMargins="0">
    <oddFooter>第 &amp;P 页，共 &amp;N 页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workbookViewId="0">
      <selection sqref="A1:A1048576"/>
    </sheetView>
  </sheetViews>
  <sheetFormatPr defaultRowHeight="12.75" customHeight="1"/>
  <cols>
    <col min="1" max="1" width="49.28515625" style="1" customWidth="1"/>
    <col min="2" max="8" width="10.5703125" style="1" customWidth="1"/>
    <col min="9" max="9" width="9.140625" style="1"/>
    <col min="10" max="16384" width="9.140625" style="2"/>
  </cols>
  <sheetData>
    <row r="1" spans="1:9" ht="24.75" customHeight="1">
      <c r="A1" s="27" t="s">
        <v>22</v>
      </c>
    </row>
    <row r="2" spans="1:9" ht="24.75" customHeight="1">
      <c r="A2" s="173" t="s">
        <v>214</v>
      </c>
      <c r="B2" s="173"/>
      <c r="C2" s="173"/>
      <c r="D2" s="173"/>
      <c r="E2" s="173"/>
      <c r="F2" s="173"/>
      <c r="G2" s="173"/>
      <c r="H2" s="173"/>
    </row>
    <row r="3" spans="1:9" ht="24.75" customHeight="1">
      <c r="H3" s="3" t="s">
        <v>24</v>
      </c>
    </row>
    <row r="4" spans="1:9" ht="24.75" customHeight="1">
      <c r="A4" s="190" t="s">
        <v>132</v>
      </c>
      <c r="B4" s="185" t="s">
        <v>215</v>
      </c>
      <c r="C4" s="186"/>
      <c r="D4" s="186"/>
      <c r="E4" s="186"/>
      <c r="F4" s="187"/>
      <c r="G4" s="193" t="s">
        <v>216</v>
      </c>
      <c r="H4" s="196" t="s">
        <v>217</v>
      </c>
    </row>
    <row r="5" spans="1:9" ht="24.75" customHeight="1">
      <c r="A5" s="191"/>
      <c r="B5" s="193" t="s">
        <v>89</v>
      </c>
      <c r="C5" s="193" t="s">
        <v>218</v>
      </c>
      <c r="D5" s="193" t="s">
        <v>219</v>
      </c>
      <c r="E5" s="188" t="s">
        <v>220</v>
      </c>
      <c r="F5" s="189"/>
      <c r="G5" s="195"/>
      <c r="H5" s="197"/>
    </row>
    <row r="6" spans="1:9" ht="24.75" customHeight="1">
      <c r="A6" s="192"/>
      <c r="B6" s="194"/>
      <c r="C6" s="194"/>
      <c r="D6" s="194"/>
      <c r="E6" s="28" t="s">
        <v>221</v>
      </c>
      <c r="F6" s="28" t="s">
        <v>222</v>
      </c>
      <c r="G6" s="194"/>
      <c r="H6" s="198"/>
    </row>
    <row r="7" spans="1:9" ht="24.75" customHeight="1">
      <c r="A7" s="113" t="s">
        <v>89</v>
      </c>
      <c r="B7" s="114"/>
      <c r="C7" s="114"/>
      <c r="D7" s="114"/>
      <c r="E7" s="114"/>
      <c r="F7" s="114"/>
      <c r="G7" s="114"/>
      <c r="H7" s="115"/>
    </row>
    <row r="8" spans="1:9" s="121" customFormat="1" ht="24.75" customHeight="1">
      <c r="A8" s="170" t="s">
        <v>271</v>
      </c>
      <c r="B8" s="118">
        <f>SUM(F8)</f>
        <v>20</v>
      </c>
      <c r="C8" s="118"/>
      <c r="D8" s="118"/>
      <c r="E8" s="118"/>
      <c r="F8" s="118">
        <v>20</v>
      </c>
      <c r="G8" s="118">
        <v>3</v>
      </c>
      <c r="H8" s="119">
        <v>20</v>
      </c>
      <c r="I8" s="120"/>
    </row>
    <row r="9" spans="1:9" ht="24.75" customHeight="1">
      <c r="A9" s="154"/>
      <c r="B9" s="116"/>
      <c r="C9" s="116"/>
      <c r="D9" s="116"/>
      <c r="E9" s="116"/>
      <c r="F9" s="116"/>
      <c r="G9" s="116"/>
      <c r="H9" s="117"/>
    </row>
    <row r="10" spans="1:9" ht="24.75" customHeight="1">
      <c r="A10" s="154"/>
      <c r="B10" s="116"/>
      <c r="C10" s="116"/>
      <c r="D10" s="116"/>
      <c r="E10" s="116"/>
      <c r="F10" s="116"/>
      <c r="G10" s="116"/>
      <c r="H10" s="117"/>
    </row>
    <row r="11" spans="1:9" ht="24.75" customHeight="1">
      <c r="A11" s="154"/>
      <c r="B11" s="116"/>
      <c r="C11" s="116"/>
      <c r="D11" s="116"/>
      <c r="E11" s="116"/>
      <c r="F11" s="116"/>
      <c r="G11" s="116"/>
      <c r="H11" s="117"/>
    </row>
    <row r="12" spans="1:9" ht="24.75" customHeight="1">
      <c r="A12" s="154"/>
      <c r="B12" s="116"/>
      <c r="C12" s="116"/>
      <c r="D12" s="116"/>
      <c r="E12" s="116"/>
      <c r="F12" s="116"/>
      <c r="G12" s="116"/>
      <c r="H12" s="117"/>
    </row>
    <row r="13" spans="1:9" ht="24.75" customHeight="1">
      <c r="A13" s="154"/>
      <c r="B13" s="116"/>
      <c r="C13" s="116"/>
      <c r="D13" s="116"/>
      <c r="E13" s="116"/>
      <c r="F13" s="116"/>
      <c r="G13" s="116"/>
      <c r="H13" s="117"/>
    </row>
    <row r="14" spans="1:9" ht="24.75" customHeight="1">
      <c r="A14" s="154"/>
      <c r="B14" s="116"/>
      <c r="C14" s="116"/>
      <c r="D14" s="116"/>
      <c r="E14" s="116"/>
      <c r="F14" s="116"/>
      <c r="G14" s="116"/>
      <c r="H14" s="117"/>
    </row>
    <row r="15" spans="1:9" ht="24.75" customHeight="1">
      <c r="A15" s="154"/>
      <c r="B15" s="116"/>
      <c r="C15" s="116"/>
      <c r="D15" s="116"/>
      <c r="E15" s="116"/>
      <c r="F15" s="116"/>
      <c r="G15" s="116"/>
      <c r="H15" s="117"/>
    </row>
    <row r="16" spans="1:9" ht="12.75" hidden="1" customHeight="1"/>
    <row r="18" ht="13.5"/>
    <row r="19" ht="13.5"/>
    <row r="21" ht="12.75" hidden="1" customHeight="1"/>
    <row r="22" ht="12.75" hidden="1" customHeight="1"/>
    <row r="23" ht="13.5" hidden="1"/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84" bottom="0.59055118110236227" header="0.39370078740157483" footer="0.39370078740157483"/>
  <pageSetup paperSize="9" scale="90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2"/>
  <sheetViews>
    <sheetView showGridLines="0" showZeros="0" topLeftCell="A22" workbookViewId="0">
      <selection sqref="A1:XFD1"/>
    </sheetView>
  </sheetViews>
  <sheetFormatPr defaultRowHeight="12.75" customHeight="1"/>
  <cols>
    <col min="1" max="1" width="8" style="1" customWidth="1"/>
    <col min="2" max="2" width="34.28515625" style="1" customWidth="1"/>
    <col min="3" max="5" width="17.85546875" style="1" customWidth="1"/>
    <col min="6" max="6" width="16.42578125" style="1" bestFit="1" customWidth="1"/>
    <col min="7" max="7" width="6.85546875" style="1" customWidth="1"/>
    <col min="8" max="8" width="34.42578125" style="2" bestFit="1" customWidth="1"/>
    <col min="9" max="9" width="10.7109375" style="169" bestFit="1" customWidth="1"/>
    <col min="10" max="10" width="16.42578125" style="169" bestFit="1" customWidth="1"/>
    <col min="11" max="16384" width="9.140625" style="2"/>
  </cols>
  <sheetData>
    <row r="1" spans="1:6" ht="21" customHeight="1">
      <c r="A1" s="14" t="s">
        <v>22</v>
      </c>
      <c r="B1" s="15"/>
    </row>
    <row r="2" spans="1:6" ht="24.95" customHeight="1">
      <c r="A2" s="173" t="s">
        <v>223</v>
      </c>
      <c r="B2" s="173"/>
      <c r="C2" s="173"/>
      <c r="D2" s="173"/>
      <c r="E2" s="173"/>
    </row>
    <row r="3" spans="1:6" ht="15.75" customHeight="1">
      <c r="E3" s="3" t="s">
        <v>24</v>
      </c>
    </row>
    <row r="4" spans="1:6" ht="18.75" customHeight="1">
      <c r="A4" s="16" t="s">
        <v>224</v>
      </c>
      <c r="B4" s="16" t="s">
        <v>27</v>
      </c>
      <c r="C4" s="16" t="s">
        <v>89</v>
      </c>
      <c r="D4" s="16" t="s">
        <v>85</v>
      </c>
      <c r="E4" s="16" t="s">
        <v>86</v>
      </c>
    </row>
    <row r="5" spans="1:6" ht="18.75" customHeight="1">
      <c r="A5" s="16" t="s">
        <v>88</v>
      </c>
      <c r="B5" s="16" t="s">
        <v>88</v>
      </c>
      <c r="C5" s="16">
        <v>1</v>
      </c>
      <c r="D5" s="16">
        <v>2</v>
      </c>
      <c r="E5" s="16">
        <v>3</v>
      </c>
    </row>
    <row r="6" spans="1:6" ht="18.75" customHeight="1">
      <c r="A6" s="17">
        <f t="shared" ref="A6:A50" si="0">ROW()-5</f>
        <v>1</v>
      </c>
      <c r="B6" s="18" t="s">
        <v>89</v>
      </c>
      <c r="C6" s="19">
        <f>SUM(D6)</f>
        <v>5960.0099999999993</v>
      </c>
      <c r="D6" s="19">
        <f>SUM(D7:D50)</f>
        <v>5960.0099999999993</v>
      </c>
      <c r="E6" s="19">
        <f>SUM(E7:E50)</f>
        <v>0</v>
      </c>
      <c r="F6" s="20"/>
    </row>
    <row r="7" spans="1:6" ht="18.75" customHeight="1">
      <c r="A7" s="21">
        <f t="shared" si="0"/>
        <v>2</v>
      </c>
      <c r="B7" s="22" t="s">
        <v>225</v>
      </c>
      <c r="C7" s="23">
        <f>SUM(D7)</f>
        <v>2017.46</v>
      </c>
      <c r="D7" s="24">
        <v>2017.46</v>
      </c>
      <c r="E7" s="24"/>
      <c r="F7" s="169"/>
    </row>
    <row r="8" spans="1:6" ht="18.75" customHeight="1">
      <c r="A8" s="21">
        <f t="shared" si="0"/>
        <v>3</v>
      </c>
      <c r="B8" s="22" t="s">
        <v>226</v>
      </c>
      <c r="C8" s="23">
        <f t="shared" ref="C8:C50" si="1">SUM(D8)</f>
        <v>223.95</v>
      </c>
      <c r="D8" s="24">
        <v>223.95</v>
      </c>
      <c r="E8" s="24"/>
      <c r="F8" s="169"/>
    </row>
    <row r="9" spans="1:6" ht="18.75" customHeight="1">
      <c r="A9" s="21">
        <f t="shared" si="0"/>
        <v>4</v>
      </c>
      <c r="B9" s="22" t="s">
        <v>227</v>
      </c>
      <c r="C9" s="23">
        <f t="shared" si="1"/>
        <v>212.61</v>
      </c>
      <c r="D9" s="24">
        <v>212.61</v>
      </c>
      <c r="E9" s="24"/>
      <c r="F9" s="169"/>
    </row>
    <row r="10" spans="1:6" ht="18.75" customHeight="1">
      <c r="A10" s="21">
        <f t="shared" si="0"/>
        <v>5</v>
      </c>
      <c r="B10" s="22" t="s">
        <v>228</v>
      </c>
      <c r="C10" s="23">
        <f t="shared" si="1"/>
        <v>793.91</v>
      </c>
      <c r="D10" s="24">
        <v>793.91</v>
      </c>
      <c r="E10" s="24"/>
      <c r="F10" s="169"/>
    </row>
    <row r="11" spans="1:6" ht="18.75" customHeight="1">
      <c r="A11" s="21">
        <f t="shared" si="0"/>
        <v>6</v>
      </c>
      <c r="B11" s="22" t="s">
        <v>229</v>
      </c>
      <c r="C11" s="23">
        <f t="shared" si="1"/>
        <v>381.78</v>
      </c>
      <c r="D11" s="24">
        <v>381.78</v>
      </c>
      <c r="E11" s="24"/>
      <c r="F11" s="169"/>
    </row>
    <row r="12" spans="1:6" ht="18.75" customHeight="1">
      <c r="A12" s="21">
        <f t="shared" si="0"/>
        <v>7</v>
      </c>
      <c r="B12" s="22" t="s">
        <v>230</v>
      </c>
      <c r="C12" s="23">
        <f t="shared" si="1"/>
        <v>0</v>
      </c>
      <c r="D12" s="24">
        <v>0</v>
      </c>
      <c r="E12" s="24"/>
      <c r="F12" s="169"/>
    </row>
    <row r="13" spans="1:6" ht="18.75" customHeight="1">
      <c r="A13" s="21">
        <f t="shared" si="0"/>
        <v>8</v>
      </c>
      <c r="B13" s="22" t="s">
        <v>231</v>
      </c>
      <c r="C13" s="23">
        <f t="shared" si="1"/>
        <v>190.89</v>
      </c>
      <c r="D13" s="24">
        <v>190.89</v>
      </c>
      <c r="E13" s="24"/>
      <c r="F13" s="169"/>
    </row>
    <row r="14" spans="1:6" ht="18.75" customHeight="1">
      <c r="A14" s="21">
        <f t="shared" si="0"/>
        <v>9</v>
      </c>
      <c r="B14" s="22" t="s">
        <v>232</v>
      </c>
      <c r="C14" s="23">
        <f t="shared" si="1"/>
        <v>47.41</v>
      </c>
      <c r="D14" s="24">
        <v>47.41</v>
      </c>
      <c r="E14" s="24"/>
      <c r="F14" s="169"/>
    </row>
    <row r="15" spans="1:6" ht="18.75" customHeight="1">
      <c r="A15" s="21">
        <f t="shared" si="0"/>
        <v>10</v>
      </c>
      <c r="B15" s="22" t="s">
        <v>233</v>
      </c>
      <c r="C15" s="23">
        <f t="shared" si="1"/>
        <v>21.47</v>
      </c>
      <c r="D15" s="24">
        <v>21.47</v>
      </c>
      <c r="E15" s="24"/>
      <c r="F15" s="169"/>
    </row>
    <row r="16" spans="1:6" ht="18.75" customHeight="1">
      <c r="A16" s="21">
        <f t="shared" si="0"/>
        <v>11</v>
      </c>
      <c r="B16" s="22" t="s">
        <v>234</v>
      </c>
      <c r="C16" s="23">
        <f t="shared" si="1"/>
        <v>337.36</v>
      </c>
      <c r="D16" s="24">
        <v>337.36</v>
      </c>
      <c r="E16" s="24"/>
      <c r="F16" s="169"/>
    </row>
    <row r="17" spans="1:6" ht="18.75" customHeight="1">
      <c r="A17" s="21">
        <f t="shared" si="0"/>
        <v>12</v>
      </c>
      <c r="B17" s="22" t="s">
        <v>235</v>
      </c>
      <c r="C17" s="23">
        <f t="shared" si="1"/>
        <v>17</v>
      </c>
      <c r="D17" s="24">
        <v>17</v>
      </c>
      <c r="E17" s="24"/>
      <c r="F17" s="169"/>
    </row>
    <row r="18" spans="1:6" ht="18.75" customHeight="1">
      <c r="A18" s="21">
        <f t="shared" si="0"/>
        <v>13</v>
      </c>
      <c r="B18" s="22" t="s">
        <v>236</v>
      </c>
      <c r="C18" s="23">
        <f t="shared" si="1"/>
        <v>0</v>
      </c>
      <c r="D18" s="24">
        <v>0</v>
      </c>
      <c r="E18" s="24"/>
      <c r="F18" s="169"/>
    </row>
    <row r="19" spans="1:6" ht="18.75" customHeight="1">
      <c r="A19" s="21">
        <f t="shared" si="0"/>
        <v>14</v>
      </c>
      <c r="B19" s="22" t="s">
        <v>237</v>
      </c>
      <c r="C19" s="23">
        <f t="shared" si="1"/>
        <v>0</v>
      </c>
      <c r="D19" s="24"/>
      <c r="E19" s="24"/>
      <c r="F19" s="169"/>
    </row>
    <row r="20" spans="1:6" ht="18.75" customHeight="1">
      <c r="A20" s="21">
        <f t="shared" si="0"/>
        <v>15</v>
      </c>
      <c r="B20" s="22" t="s">
        <v>238</v>
      </c>
      <c r="C20" s="23">
        <f t="shared" si="1"/>
        <v>0</v>
      </c>
      <c r="D20" s="24"/>
      <c r="E20" s="24"/>
      <c r="F20" s="169"/>
    </row>
    <row r="21" spans="1:6" ht="18.75" customHeight="1">
      <c r="A21" s="21">
        <f t="shared" si="0"/>
        <v>16</v>
      </c>
      <c r="B21" s="22" t="s">
        <v>239</v>
      </c>
      <c r="C21" s="23">
        <f t="shared" si="1"/>
        <v>35</v>
      </c>
      <c r="D21" s="24">
        <v>35</v>
      </c>
      <c r="E21" s="24"/>
      <c r="F21" s="169"/>
    </row>
    <row r="22" spans="1:6" ht="18.75" customHeight="1">
      <c r="A22" s="21">
        <f t="shared" si="0"/>
        <v>17</v>
      </c>
      <c r="B22" s="22" t="s">
        <v>240</v>
      </c>
      <c r="C22" s="23">
        <f t="shared" si="1"/>
        <v>120</v>
      </c>
      <c r="D22" s="24">
        <v>120</v>
      </c>
      <c r="E22" s="24"/>
      <c r="F22" s="169"/>
    </row>
    <row r="23" spans="1:6" ht="18.75" customHeight="1">
      <c r="A23" s="21">
        <f t="shared" si="0"/>
        <v>18</v>
      </c>
      <c r="B23" s="22" t="s">
        <v>241</v>
      </c>
      <c r="C23" s="23">
        <f t="shared" si="1"/>
        <v>0</v>
      </c>
      <c r="D23" s="24">
        <v>0</v>
      </c>
      <c r="E23" s="24"/>
      <c r="F23" s="169"/>
    </row>
    <row r="24" spans="1:6" ht="18.75" customHeight="1">
      <c r="A24" s="21">
        <f t="shared" si="0"/>
        <v>19</v>
      </c>
      <c r="B24" s="22" t="s">
        <v>242</v>
      </c>
      <c r="C24" s="23">
        <f t="shared" si="1"/>
        <v>302.2</v>
      </c>
      <c r="D24" s="24">
        <v>302.2</v>
      </c>
      <c r="E24" s="24"/>
      <c r="F24" s="169"/>
    </row>
    <row r="25" spans="1:6" ht="18.75" customHeight="1">
      <c r="A25" s="21">
        <f t="shared" si="0"/>
        <v>20</v>
      </c>
      <c r="B25" s="22" t="s">
        <v>243</v>
      </c>
      <c r="C25" s="23">
        <f t="shared" si="1"/>
        <v>0</v>
      </c>
      <c r="D25" s="24">
        <v>0</v>
      </c>
      <c r="E25" s="24"/>
      <c r="F25" s="169"/>
    </row>
    <row r="26" spans="1:6" ht="18.75" customHeight="1">
      <c r="A26" s="21">
        <f t="shared" si="0"/>
        <v>21</v>
      </c>
      <c r="B26" s="22" t="s">
        <v>244</v>
      </c>
      <c r="C26" s="23">
        <f t="shared" si="1"/>
        <v>15.8</v>
      </c>
      <c r="D26" s="24">
        <v>15.8</v>
      </c>
      <c r="E26" s="24"/>
      <c r="F26" s="169"/>
    </row>
    <row r="27" spans="1:6" ht="18.75" customHeight="1">
      <c r="A27" s="21">
        <f t="shared" si="0"/>
        <v>22</v>
      </c>
      <c r="B27" s="22" t="s">
        <v>218</v>
      </c>
      <c r="C27" s="23">
        <f t="shared" si="1"/>
        <v>0</v>
      </c>
      <c r="D27" s="24">
        <v>0</v>
      </c>
      <c r="E27" s="24"/>
      <c r="F27" s="169"/>
    </row>
    <row r="28" spans="1:6" ht="18.75" customHeight="1">
      <c r="A28" s="21">
        <f t="shared" si="0"/>
        <v>23</v>
      </c>
      <c r="B28" s="22" t="s">
        <v>245</v>
      </c>
      <c r="C28" s="23">
        <f t="shared" si="1"/>
        <v>0</v>
      </c>
      <c r="D28" s="24">
        <v>0</v>
      </c>
      <c r="E28" s="24"/>
      <c r="F28" s="169"/>
    </row>
    <row r="29" spans="1:6" ht="18.75" customHeight="1">
      <c r="A29" s="21">
        <f t="shared" si="0"/>
        <v>24</v>
      </c>
      <c r="B29" s="22" t="s">
        <v>246</v>
      </c>
      <c r="C29" s="23">
        <f t="shared" si="1"/>
        <v>0</v>
      </c>
      <c r="D29" s="24"/>
      <c r="E29" s="24"/>
      <c r="F29" s="169"/>
    </row>
    <row r="30" spans="1:6" ht="18.75" customHeight="1">
      <c r="A30" s="21">
        <f t="shared" si="0"/>
        <v>25</v>
      </c>
      <c r="B30" s="22" t="s">
        <v>216</v>
      </c>
      <c r="C30" s="23">
        <f t="shared" si="1"/>
        <v>3</v>
      </c>
      <c r="D30" s="24">
        <v>3</v>
      </c>
      <c r="E30" s="24"/>
      <c r="F30" s="169"/>
    </row>
    <row r="31" spans="1:6" ht="18.75" customHeight="1">
      <c r="A31" s="21">
        <f t="shared" si="0"/>
        <v>26</v>
      </c>
      <c r="B31" s="22" t="s">
        <v>217</v>
      </c>
      <c r="C31" s="23">
        <f t="shared" si="1"/>
        <v>20</v>
      </c>
      <c r="D31" s="24">
        <v>20</v>
      </c>
      <c r="E31" s="24"/>
      <c r="F31" s="169"/>
    </row>
    <row r="32" spans="1:6" ht="18.75" customHeight="1">
      <c r="A32" s="21">
        <f t="shared" si="0"/>
        <v>27</v>
      </c>
      <c r="B32" s="22" t="s">
        <v>219</v>
      </c>
      <c r="C32" s="23">
        <f t="shared" si="1"/>
        <v>0</v>
      </c>
      <c r="D32" s="24">
        <v>0</v>
      </c>
      <c r="E32" s="24"/>
      <c r="F32" s="169"/>
    </row>
    <row r="33" spans="1:6" ht="18.75" customHeight="1">
      <c r="A33" s="21">
        <f t="shared" si="0"/>
        <v>28</v>
      </c>
      <c r="B33" s="22" t="s">
        <v>247</v>
      </c>
      <c r="C33" s="23">
        <f t="shared" si="1"/>
        <v>0</v>
      </c>
      <c r="D33" s="24"/>
      <c r="E33" s="24"/>
      <c r="F33" s="169"/>
    </row>
    <row r="34" spans="1:6" ht="18.75" customHeight="1">
      <c r="A34" s="21">
        <f t="shared" si="0"/>
        <v>29</v>
      </c>
      <c r="B34" s="22" t="s">
        <v>248</v>
      </c>
      <c r="C34" s="23">
        <f t="shared" si="1"/>
        <v>0</v>
      </c>
      <c r="D34" s="24"/>
      <c r="E34" s="24"/>
      <c r="F34" s="169"/>
    </row>
    <row r="35" spans="1:6" ht="18.75" customHeight="1">
      <c r="A35" s="21">
        <f t="shared" si="0"/>
        <v>30</v>
      </c>
      <c r="B35" s="22" t="s">
        <v>249</v>
      </c>
      <c r="C35" s="23">
        <f t="shared" si="1"/>
        <v>45.24</v>
      </c>
      <c r="D35" s="24">
        <v>45.24</v>
      </c>
      <c r="E35" s="24"/>
      <c r="F35" s="169"/>
    </row>
    <row r="36" spans="1:6" ht="18.75" customHeight="1">
      <c r="A36" s="21">
        <f t="shared" si="0"/>
        <v>31</v>
      </c>
      <c r="B36" s="22" t="s">
        <v>250</v>
      </c>
      <c r="C36" s="23">
        <f t="shared" si="1"/>
        <v>56.56</v>
      </c>
      <c r="D36" s="24">
        <v>56.56</v>
      </c>
      <c r="E36" s="24"/>
      <c r="F36" s="169"/>
    </row>
    <row r="37" spans="1:6" ht="18.75" customHeight="1">
      <c r="A37" s="21">
        <f t="shared" si="0"/>
        <v>32</v>
      </c>
      <c r="B37" s="22" t="s">
        <v>251</v>
      </c>
      <c r="C37" s="23">
        <f t="shared" si="1"/>
        <v>20</v>
      </c>
      <c r="D37" s="24">
        <v>20</v>
      </c>
      <c r="E37" s="24"/>
      <c r="F37" s="169"/>
    </row>
    <row r="38" spans="1:6" ht="18.75" customHeight="1">
      <c r="A38" s="21">
        <f t="shared" si="0"/>
        <v>33</v>
      </c>
      <c r="B38" s="22" t="s">
        <v>252</v>
      </c>
      <c r="C38" s="23">
        <f t="shared" si="1"/>
        <v>11.52</v>
      </c>
      <c r="D38" s="24">
        <v>11.52</v>
      </c>
      <c r="E38" s="24"/>
      <c r="F38" s="169"/>
    </row>
    <row r="39" spans="1:6" ht="18.75" customHeight="1">
      <c r="A39" s="21">
        <f t="shared" si="0"/>
        <v>34</v>
      </c>
      <c r="B39" s="22" t="s">
        <v>253</v>
      </c>
      <c r="C39" s="23">
        <f t="shared" si="1"/>
        <v>0</v>
      </c>
      <c r="D39" s="24">
        <v>0</v>
      </c>
      <c r="E39" s="24"/>
    </row>
    <row r="40" spans="1:6" ht="18.75" customHeight="1">
      <c r="A40" s="21">
        <f t="shared" si="0"/>
        <v>35</v>
      </c>
      <c r="B40" s="22" t="s">
        <v>254</v>
      </c>
      <c r="C40" s="23">
        <f t="shared" si="1"/>
        <v>0</v>
      </c>
      <c r="D40" s="24"/>
      <c r="E40" s="24"/>
    </row>
    <row r="41" spans="1:6" ht="18.75" customHeight="1">
      <c r="A41" s="21">
        <f t="shared" si="0"/>
        <v>36</v>
      </c>
      <c r="B41" s="22" t="s">
        <v>255</v>
      </c>
      <c r="C41" s="23">
        <f t="shared" si="1"/>
        <v>0</v>
      </c>
      <c r="D41" s="24">
        <v>0</v>
      </c>
      <c r="E41" s="24"/>
      <c r="F41" s="169"/>
    </row>
    <row r="42" spans="1:6" ht="18.75" customHeight="1">
      <c r="A42" s="21">
        <f t="shared" si="0"/>
        <v>37</v>
      </c>
      <c r="B42" s="22" t="s">
        <v>256</v>
      </c>
      <c r="C42" s="23">
        <f t="shared" si="1"/>
        <v>70.55</v>
      </c>
      <c r="D42" s="24">
        <v>70.55</v>
      </c>
      <c r="E42" s="24"/>
      <c r="F42" s="169"/>
    </row>
    <row r="43" spans="1:6" ht="18.75" customHeight="1">
      <c r="A43" s="21">
        <f t="shared" si="0"/>
        <v>38</v>
      </c>
      <c r="B43" s="22" t="s">
        <v>257</v>
      </c>
      <c r="C43" s="23">
        <f t="shared" si="1"/>
        <v>0.86</v>
      </c>
      <c r="D43" s="24">
        <v>0.86</v>
      </c>
      <c r="E43" s="24"/>
      <c r="F43" s="169"/>
    </row>
    <row r="44" spans="1:6" ht="18.75" customHeight="1">
      <c r="A44" s="21">
        <f t="shared" si="0"/>
        <v>39</v>
      </c>
      <c r="B44" s="22" t="s">
        <v>258</v>
      </c>
      <c r="C44" s="23">
        <f t="shared" si="1"/>
        <v>6.24</v>
      </c>
      <c r="D44" s="24">
        <v>6.24</v>
      </c>
      <c r="E44" s="24"/>
      <c r="F44" s="169"/>
    </row>
    <row r="45" spans="1:6" ht="18.75" customHeight="1">
      <c r="A45" s="21">
        <f t="shared" si="0"/>
        <v>40</v>
      </c>
      <c r="B45" s="22" t="s">
        <v>259</v>
      </c>
      <c r="C45" s="23">
        <f t="shared" si="1"/>
        <v>0</v>
      </c>
      <c r="D45" s="24">
        <v>0</v>
      </c>
      <c r="E45" s="24"/>
      <c r="F45" s="169"/>
    </row>
    <row r="46" spans="1:6" ht="18.75" customHeight="1">
      <c r="A46" s="21">
        <f t="shared" si="0"/>
        <v>41</v>
      </c>
      <c r="B46" s="22" t="s">
        <v>319</v>
      </c>
      <c r="C46" s="23">
        <f t="shared" si="1"/>
        <v>9.1999999999999993</v>
      </c>
      <c r="D46" s="24">
        <v>9.1999999999999993</v>
      </c>
      <c r="E46" s="24"/>
      <c r="F46" s="169"/>
    </row>
    <row r="47" spans="1:6" ht="18.75" customHeight="1">
      <c r="A47" s="21">
        <f t="shared" si="0"/>
        <v>42</v>
      </c>
      <c r="B47" s="22" t="s">
        <v>260</v>
      </c>
      <c r="C47" s="23">
        <f t="shared" si="1"/>
        <v>0</v>
      </c>
      <c r="D47" s="24"/>
      <c r="E47" s="24"/>
    </row>
    <row r="48" spans="1:6" ht="18.75" customHeight="1">
      <c r="A48" s="21">
        <f t="shared" si="0"/>
        <v>43</v>
      </c>
      <c r="B48" s="22" t="s">
        <v>261</v>
      </c>
      <c r="C48" s="23">
        <f t="shared" si="1"/>
        <v>0</v>
      </c>
      <c r="D48" s="24"/>
      <c r="E48" s="24"/>
    </row>
    <row r="49" spans="1:6" ht="18.75" customHeight="1">
      <c r="A49" s="21">
        <f t="shared" si="0"/>
        <v>44</v>
      </c>
      <c r="B49" s="22" t="s">
        <v>262</v>
      </c>
      <c r="C49" s="23">
        <f t="shared" si="1"/>
        <v>1000</v>
      </c>
      <c r="D49" s="24">
        <v>1000</v>
      </c>
      <c r="E49" s="24"/>
      <c r="F49" s="169"/>
    </row>
    <row r="50" spans="1:6" ht="18.75" customHeight="1">
      <c r="A50" s="21">
        <f t="shared" si="0"/>
        <v>45</v>
      </c>
      <c r="B50" s="22" t="s">
        <v>263</v>
      </c>
      <c r="C50" s="23">
        <f t="shared" si="1"/>
        <v>0</v>
      </c>
      <c r="D50" s="24"/>
      <c r="E50" s="24"/>
    </row>
    <row r="51" spans="1:6" ht="12.75" customHeight="1">
      <c r="A51" s="25"/>
      <c r="B51" s="25"/>
      <c r="C51" s="25"/>
      <c r="D51" s="25"/>
      <c r="E51" s="25"/>
    </row>
    <row r="52" spans="1:6" ht="27.75" customHeight="1">
      <c r="A52" s="26"/>
    </row>
  </sheetData>
  <mergeCells count="1">
    <mergeCell ref="A2:E2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6692913385826772" bottom="0.43307086614173229" header="0.39370078740157483" footer="0.23622047244094491"/>
  <pageSetup paperSize="9" scale="75" fitToHeight="100" orientation="portrait" horizontalDpi="300" verticalDpi="300" r:id="rId1"/>
  <headerFooter scaleWithDoc="0"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showGridLines="0" showZeros="0" workbookViewId="0">
      <selection activeCell="B6" sqref="B6"/>
    </sheetView>
  </sheetViews>
  <sheetFormatPr defaultRowHeight="12.75" customHeight="1"/>
  <cols>
    <col min="1" max="1" width="60.7109375" style="1" customWidth="1"/>
    <col min="2" max="2" width="22.140625" style="1" customWidth="1"/>
    <col min="3" max="3" width="2.85546875" style="1" customWidth="1"/>
    <col min="4" max="14" width="9.140625" style="1"/>
    <col min="15" max="16384" width="9.140625" style="2"/>
  </cols>
  <sheetData>
    <row r="1" spans="1:2" ht="13.5">
      <c r="A1" s="11" t="s">
        <v>22</v>
      </c>
    </row>
    <row r="2" spans="1:2" ht="32.25" customHeight="1">
      <c r="A2" s="173" t="s">
        <v>264</v>
      </c>
      <c r="B2" s="173"/>
    </row>
    <row r="3" spans="1:2" ht="15" customHeight="1">
      <c r="B3" s="3" t="s">
        <v>24</v>
      </c>
    </row>
    <row r="4" spans="1:2" ht="15" customHeight="1">
      <c r="A4" s="199" t="s">
        <v>265</v>
      </c>
      <c r="B4" s="201" t="s">
        <v>28</v>
      </c>
    </row>
    <row r="5" spans="1:2" ht="15" customHeight="1">
      <c r="A5" s="200"/>
      <c r="B5" s="202"/>
    </row>
    <row r="6" spans="1:2" ht="26.25" customHeight="1">
      <c r="A6" s="12" t="s">
        <v>266</v>
      </c>
      <c r="B6" s="13" t="s">
        <v>266</v>
      </c>
    </row>
    <row r="7" spans="1:2" ht="12.75" hidden="1" customHeight="1"/>
    <row r="8" spans="1:2" ht="13.5" customHeight="1"/>
    <row r="9" spans="1:2" ht="12.75" hidden="1" customHeight="1"/>
    <row r="10" spans="1:2" ht="12.75" hidden="1" customHeight="1"/>
    <row r="11" spans="1:2" ht="12.75" hidden="1" customHeight="1"/>
    <row r="12" spans="1:2" ht="12.75" hidden="1" customHeight="1"/>
    <row r="13" spans="1:2" ht="12.75" hidden="1" customHeight="1"/>
    <row r="14" spans="1:2" ht="12.75" hidden="1" customHeight="1"/>
    <row r="15" spans="1:2" ht="12.75" hidden="1" customHeight="1"/>
    <row r="16" spans="1:2" ht="12.75" hidden="1" customHeight="1"/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  <row r="22" ht="12.75" hidden="1" customHeight="1"/>
    <row r="23" ht="12.75" hidden="1" customHeight="1"/>
    <row r="24" ht="12.75" hidden="1" customHeight="1"/>
    <row r="25" ht="12.75" hidden="1" customHeight="1"/>
    <row r="26" ht="12.75" hidden="1" customHeight="1"/>
    <row r="27" ht="12.75" hidden="1" customHeight="1"/>
    <row r="28" ht="13.5" hidden="1"/>
  </sheetData>
  <mergeCells count="3">
    <mergeCell ref="A2:B2"/>
    <mergeCell ref="A4:A5"/>
    <mergeCell ref="B4:B5"/>
  </mergeCells>
  <phoneticPr fontId="19" type="noConversion"/>
  <hyperlinks>
    <hyperlink ref="A1" location="目录!A1" display="返回"/>
  </hyperlinks>
  <printOptions horizontalCentered="1"/>
  <pageMargins left="0.59027777777777779" right="0.59027777777777779" top="0.59027777777777779" bottom="0.59027777777777779" header="0.51180555555555551" footer="0.51180555555555551"/>
  <pageSetup paperSize="9" fitToHeight="100" orientation="landscape" horizontalDpi="300" verticalDpi="300" r:id="rId1"/>
  <headerFooter alignWithMargins="0">
    <oddFooter>第 &amp;P 页，共 &amp;N 页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showZeros="0" workbookViewId="0"/>
  </sheetViews>
  <sheetFormatPr defaultRowHeight="12.75" customHeight="1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  <col min="8" max="16384" width="9.140625" style="2"/>
  </cols>
  <sheetData>
    <row r="1" spans="1:13" ht="24.75" customHeight="1"/>
    <row r="2" spans="1:13" ht="24.75" customHeight="1">
      <c r="A2" s="173" t="s">
        <v>267</v>
      </c>
      <c r="B2" s="173"/>
      <c r="C2" s="173"/>
      <c r="D2" s="173"/>
      <c r="E2" s="173"/>
    </row>
    <row r="3" spans="1:13" ht="24.75" customHeight="1">
      <c r="E3" s="3" t="s">
        <v>24</v>
      </c>
    </row>
    <row r="4" spans="1:13" ht="24.75" customHeight="1">
      <c r="A4" s="4" t="s">
        <v>132</v>
      </c>
      <c r="B4" s="5" t="s">
        <v>89</v>
      </c>
      <c r="C4" s="5" t="s">
        <v>268</v>
      </c>
      <c r="D4" s="5" t="s">
        <v>269</v>
      </c>
      <c r="E4" s="6" t="s">
        <v>270</v>
      </c>
    </row>
    <row r="5" spans="1:13" s="1" customFormat="1" ht="24.75" customHeight="1">
      <c r="A5" s="4" t="s">
        <v>88</v>
      </c>
      <c r="B5" s="5">
        <v>1</v>
      </c>
      <c r="C5" s="5">
        <v>4</v>
      </c>
      <c r="D5" s="5">
        <v>4</v>
      </c>
      <c r="E5" s="6">
        <v>4</v>
      </c>
      <c r="H5" s="2"/>
      <c r="I5" s="2"/>
      <c r="J5" s="2"/>
      <c r="K5" s="2"/>
      <c r="L5" s="2"/>
      <c r="M5" s="2"/>
    </row>
    <row r="6" spans="1:13" s="1" customFormat="1" ht="24.75" customHeight="1">
      <c r="A6" s="7" t="s">
        <v>266</v>
      </c>
      <c r="B6" s="8" t="s">
        <v>266</v>
      </c>
      <c r="C6" s="8" t="s">
        <v>266</v>
      </c>
      <c r="D6" s="8" t="s">
        <v>266</v>
      </c>
      <c r="E6" s="9" t="s">
        <v>266</v>
      </c>
      <c r="H6" s="2"/>
      <c r="I6" s="2"/>
      <c r="J6" s="2"/>
      <c r="K6" s="2"/>
      <c r="L6" s="2"/>
      <c r="M6" s="2"/>
    </row>
    <row r="7" spans="1:13" ht="12.75" hidden="1" customHeight="1"/>
    <row r="8" spans="1:13" ht="12.75" customHeight="1">
      <c r="A8" s="10"/>
      <c r="H8" s="10"/>
      <c r="I8" s="10"/>
      <c r="J8" s="10"/>
      <c r="K8" s="10"/>
      <c r="L8" s="10"/>
      <c r="M8" s="10"/>
    </row>
    <row r="9" spans="1:13" ht="12.75" hidden="1" customHeight="1"/>
    <row r="10" spans="1:13" ht="12.75" hidden="1" customHeight="1"/>
    <row r="11" spans="1:13" ht="12.75" hidden="1" customHeight="1"/>
    <row r="12" spans="1:13" ht="12.75" hidden="1" customHeight="1"/>
    <row r="13" spans="1:13" ht="12.75" hidden="1" customHeight="1"/>
    <row r="14" spans="1:13" ht="12.75" hidden="1" customHeight="1"/>
    <row r="15" spans="1:13" ht="12.75" hidden="1" customHeight="1"/>
    <row r="16" spans="1:13" ht="12.75" hidden="1" customHeight="1"/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  <row r="22" ht="12.75" hidden="1" customHeight="1"/>
    <row r="23" ht="12.75" hidden="1" customHeight="1"/>
    <row r="24" ht="12.75" hidden="1" customHeight="1"/>
    <row r="25" ht="12.75" hidden="1" customHeight="1"/>
    <row r="26" ht="12.75" hidden="1" customHeight="1"/>
    <row r="27" ht="12.75" hidden="1" customHeight="1"/>
    <row r="28" ht="13.5" hidden="1"/>
  </sheetData>
  <mergeCells count="1">
    <mergeCell ref="A2:E2"/>
  </mergeCells>
  <phoneticPr fontId="19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/>
  </sheetViews>
  <sheetFormatPr defaultRowHeight="12.75" customHeight="1"/>
  <cols>
    <col min="1" max="1" width="9.140625" style="1"/>
    <col min="2" max="2" width="65.28515625" style="1" customWidth="1"/>
    <col min="3" max="3" width="45.7109375" style="1" customWidth="1"/>
    <col min="4" max="4" width="9.140625" style="1"/>
    <col min="5" max="16384" width="9.140625" style="2"/>
  </cols>
  <sheetData>
    <row r="1" spans="1:3" ht="24.75" customHeight="1"/>
    <row r="2" spans="1:3" ht="24.75" customHeight="1">
      <c r="B2" s="173" t="s">
        <v>2</v>
      </c>
      <c r="C2" s="173"/>
    </row>
    <row r="3" spans="1:3" ht="24.75" customHeight="1">
      <c r="B3" s="96"/>
    </row>
    <row r="4" spans="1:3" ht="24.75" customHeight="1">
      <c r="B4" s="97" t="s">
        <v>3</v>
      </c>
      <c r="C4" s="98" t="s">
        <v>4</v>
      </c>
    </row>
    <row r="5" spans="1:3" ht="24.75" customHeight="1">
      <c r="B5" s="99" t="s">
        <v>5</v>
      </c>
      <c r="C5" s="100"/>
    </row>
    <row r="6" spans="1:3" ht="24.75" customHeight="1">
      <c r="B6" s="99" t="s">
        <v>6</v>
      </c>
      <c r="C6" s="100" t="s">
        <v>7</v>
      </c>
    </row>
    <row r="7" spans="1:3" ht="24.75" customHeight="1">
      <c r="B7" s="99" t="s">
        <v>8</v>
      </c>
      <c r="C7" s="100" t="s">
        <v>9</v>
      </c>
    </row>
    <row r="8" spans="1:3" ht="24.75" customHeight="1">
      <c r="B8" s="99" t="s">
        <v>10</v>
      </c>
      <c r="C8" s="100"/>
    </row>
    <row r="9" spans="1:3" ht="24.75" customHeight="1">
      <c r="B9" s="99" t="s">
        <v>11</v>
      </c>
      <c r="C9" s="100" t="s">
        <v>12</v>
      </c>
    </row>
    <row r="10" spans="1:3" ht="24.75" customHeight="1">
      <c r="B10" s="99" t="s">
        <v>13</v>
      </c>
      <c r="C10" s="100" t="s">
        <v>14</v>
      </c>
    </row>
    <row r="11" spans="1:3" ht="24.75" customHeight="1">
      <c r="B11" s="101" t="s">
        <v>15</v>
      </c>
      <c r="C11" s="100" t="s">
        <v>16</v>
      </c>
    </row>
    <row r="12" spans="1:3" ht="24.75" customHeight="1">
      <c r="B12" s="102" t="s">
        <v>17</v>
      </c>
      <c r="C12" s="103" t="s">
        <v>18</v>
      </c>
    </row>
    <row r="13" spans="1:3" ht="24.75" customHeight="1">
      <c r="B13" s="102" t="s">
        <v>19</v>
      </c>
      <c r="C13" s="104"/>
    </row>
    <row r="14" spans="1:3" ht="24.75" customHeight="1">
      <c r="B14" s="102" t="s">
        <v>20</v>
      </c>
      <c r="C14" s="104"/>
    </row>
    <row r="15" spans="1:3" ht="24.75" customHeight="1">
      <c r="B15" s="105" t="s">
        <v>21</v>
      </c>
      <c r="C15" s="106"/>
    </row>
    <row r="16" spans="1:3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</sheetData>
  <mergeCells count="1">
    <mergeCell ref="B2:C2"/>
  </mergeCells>
  <phoneticPr fontId="19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4"/>
  <sheetViews>
    <sheetView showGridLines="0" showZeros="0" tabSelected="1" topLeftCell="A15" workbookViewId="0">
      <selection activeCell="H11" sqref="H11"/>
    </sheetView>
  </sheetViews>
  <sheetFormatPr defaultRowHeight="12.75" customHeight="1"/>
  <cols>
    <col min="1" max="1" width="30" style="65" customWidth="1"/>
    <col min="2" max="2" width="17.5703125" style="65" customWidth="1"/>
    <col min="3" max="3" width="30" style="65" customWidth="1"/>
    <col min="4" max="4" width="15.5703125" style="65" customWidth="1"/>
    <col min="5" max="5" width="14.140625" style="66" bestFit="1" customWidth="1"/>
    <col min="6" max="16384" width="9.140625" style="66"/>
  </cols>
  <sheetData>
    <row r="1" spans="1:5" ht="24.75" customHeight="1">
      <c r="A1" s="67" t="s">
        <v>22</v>
      </c>
    </row>
    <row r="2" spans="1:5" ht="24.75" customHeight="1">
      <c r="A2" s="174" t="s">
        <v>23</v>
      </c>
      <c r="B2" s="174"/>
      <c r="C2" s="174"/>
      <c r="D2" s="174"/>
    </row>
    <row r="3" spans="1:5" ht="24.75" customHeight="1">
      <c r="A3" s="68"/>
      <c r="B3" s="69"/>
      <c r="C3" s="70"/>
      <c r="D3" s="71" t="s">
        <v>24</v>
      </c>
    </row>
    <row r="4" spans="1:5" ht="20.25" customHeight="1">
      <c r="A4" s="175" t="s">
        <v>25</v>
      </c>
      <c r="B4" s="176"/>
      <c r="C4" s="176" t="s">
        <v>26</v>
      </c>
      <c r="D4" s="177"/>
    </row>
    <row r="5" spans="1:5" ht="20.25" customHeight="1">
      <c r="A5" s="72" t="s">
        <v>27</v>
      </c>
      <c r="B5" s="73" t="s">
        <v>28</v>
      </c>
      <c r="C5" s="73" t="s">
        <v>27</v>
      </c>
      <c r="D5" s="74" t="s">
        <v>28</v>
      </c>
    </row>
    <row r="6" spans="1:5" ht="20.25" customHeight="1">
      <c r="A6" s="75" t="s">
        <v>29</v>
      </c>
      <c r="B6" s="76">
        <v>5960.01</v>
      </c>
      <c r="C6" s="77" t="s">
        <v>30</v>
      </c>
      <c r="D6" s="78"/>
    </row>
    <row r="7" spans="1:5" ht="20.25" customHeight="1">
      <c r="A7" s="75" t="s">
        <v>31</v>
      </c>
      <c r="B7" s="79"/>
      <c r="C7" s="77" t="s">
        <v>32</v>
      </c>
      <c r="D7" s="78"/>
    </row>
    <row r="8" spans="1:5" ht="20.25" customHeight="1">
      <c r="A8" s="80" t="s">
        <v>33</v>
      </c>
      <c r="B8" s="79"/>
      <c r="C8" s="77" t="s">
        <v>34</v>
      </c>
      <c r="D8" s="78"/>
    </row>
    <row r="9" spans="1:5" ht="20.25" customHeight="1">
      <c r="A9" s="75" t="s">
        <v>35</v>
      </c>
      <c r="B9" s="79"/>
      <c r="C9" s="77" t="s">
        <v>36</v>
      </c>
      <c r="D9" s="78"/>
    </row>
    <row r="10" spans="1:5" ht="20.25" customHeight="1">
      <c r="A10" s="75" t="s">
        <v>37</v>
      </c>
      <c r="B10" s="79">
        <v>465</v>
      </c>
      <c r="C10" s="77" t="s">
        <v>38</v>
      </c>
      <c r="D10" s="78">
        <v>5905.8</v>
      </c>
      <c r="E10" s="165"/>
    </row>
    <row r="11" spans="1:5" ht="20.25" customHeight="1">
      <c r="A11" s="80" t="s">
        <v>39</v>
      </c>
      <c r="B11" s="79"/>
      <c r="C11" s="77" t="s">
        <v>40</v>
      </c>
      <c r="D11" s="81"/>
    </row>
    <row r="12" spans="1:5" ht="20.25" customHeight="1">
      <c r="A12" s="80" t="s">
        <v>41</v>
      </c>
      <c r="B12" s="79"/>
      <c r="C12" s="77" t="s">
        <v>42</v>
      </c>
      <c r="D12" s="82"/>
    </row>
    <row r="13" spans="1:5" ht="20.25" customHeight="1">
      <c r="A13" s="75" t="s">
        <v>43</v>
      </c>
      <c r="B13" s="79"/>
      <c r="C13" s="77" t="s">
        <v>44</v>
      </c>
      <c r="D13" s="83">
        <v>480.91</v>
      </c>
    </row>
    <row r="14" spans="1:5" ht="20.25" customHeight="1">
      <c r="A14" s="75" t="s">
        <v>45</v>
      </c>
      <c r="B14" s="79">
        <v>200</v>
      </c>
      <c r="C14" s="77" t="s">
        <v>46</v>
      </c>
      <c r="D14" s="83"/>
    </row>
    <row r="15" spans="1:5" ht="20.25" customHeight="1">
      <c r="A15" s="80"/>
      <c r="B15" s="77"/>
      <c r="C15" s="77" t="s">
        <v>47</v>
      </c>
      <c r="D15" s="83">
        <v>238.3</v>
      </c>
    </row>
    <row r="16" spans="1:5" ht="20.25" customHeight="1">
      <c r="A16" s="80"/>
      <c r="B16" s="77"/>
      <c r="C16" s="77" t="s">
        <v>48</v>
      </c>
      <c r="D16" s="83"/>
    </row>
    <row r="17" spans="1:4" ht="20.25" customHeight="1">
      <c r="A17" s="75"/>
      <c r="B17" s="77"/>
      <c r="C17" s="77" t="s">
        <v>49</v>
      </c>
      <c r="D17" s="83"/>
    </row>
    <row r="18" spans="1:4" ht="20.25" customHeight="1">
      <c r="A18" s="75"/>
      <c r="B18" s="77"/>
      <c r="C18" s="77" t="s">
        <v>50</v>
      </c>
      <c r="D18" s="83"/>
    </row>
    <row r="19" spans="1:4" ht="20.25" customHeight="1">
      <c r="A19" s="75"/>
      <c r="B19" s="77"/>
      <c r="C19" s="77" t="s">
        <v>51</v>
      </c>
      <c r="D19" s="83"/>
    </row>
    <row r="20" spans="1:4" ht="20.25" customHeight="1">
      <c r="A20" s="75"/>
      <c r="B20" s="77"/>
      <c r="C20" s="77" t="s">
        <v>52</v>
      </c>
      <c r="D20" s="83"/>
    </row>
    <row r="21" spans="1:4" ht="20.25" customHeight="1">
      <c r="A21" s="75"/>
      <c r="B21" s="77"/>
      <c r="C21" s="77" t="s">
        <v>53</v>
      </c>
      <c r="D21" s="83"/>
    </row>
    <row r="22" spans="1:4" ht="20.25" customHeight="1">
      <c r="A22" s="75"/>
      <c r="B22" s="77"/>
      <c r="C22" s="77" t="s">
        <v>54</v>
      </c>
      <c r="D22" s="83"/>
    </row>
    <row r="23" spans="1:4" ht="20.25" customHeight="1">
      <c r="A23" s="75"/>
      <c r="B23" s="77"/>
      <c r="C23" s="77" t="s">
        <v>55</v>
      </c>
      <c r="D23" s="83"/>
    </row>
    <row r="24" spans="1:4" ht="20.25" customHeight="1">
      <c r="A24" s="75"/>
      <c r="B24" s="77"/>
      <c r="C24" s="77" t="s">
        <v>56</v>
      </c>
      <c r="D24" s="83"/>
    </row>
    <row r="25" spans="1:4" ht="20.25" customHeight="1">
      <c r="A25" s="75"/>
      <c r="B25" s="77"/>
      <c r="C25" s="77" t="s">
        <v>57</v>
      </c>
      <c r="D25" s="83"/>
    </row>
    <row r="26" spans="1:4" ht="20.25" customHeight="1">
      <c r="A26" s="75"/>
      <c r="B26" s="77"/>
      <c r="C26" s="77" t="s">
        <v>58</v>
      </c>
      <c r="D26" s="83"/>
    </row>
    <row r="27" spans="1:4" ht="20.25" customHeight="1">
      <c r="A27" s="75"/>
      <c r="B27" s="77"/>
      <c r="C27" s="77" t="s">
        <v>59</v>
      </c>
      <c r="D27" s="83"/>
    </row>
    <row r="28" spans="1:4" ht="20.25" customHeight="1">
      <c r="A28" s="75"/>
      <c r="B28" s="77"/>
      <c r="C28" s="77" t="s">
        <v>60</v>
      </c>
      <c r="D28" s="84"/>
    </row>
    <row r="29" spans="1:4" ht="20.25" customHeight="1">
      <c r="A29" s="75"/>
      <c r="B29" s="77"/>
      <c r="C29" s="77" t="s">
        <v>61</v>
      </c>
      <c r="D29" s="84"/>
    </row>
    <row r="30" spans="1:4" ht="20.25" customHeight="1">
      <c r="A30" s="75"/>
      <c r="B30" s="77"/>
      <c r="C30" s="77" t="s">
        <v>62</v>
      </c>
      <c r="D30" s="84"/>
    </row>
    <row r="31" spans="1:4" ht="20.25" customHeight="1">
      <c r="A31" s="75"/>
      <c r="B31" s="77"/>
      <c r="C31" s="77" t="s">
        <v>63</v>
      </c>
      <c r="D31" s="84"/>
    </row>
    <row r="32" spans="1:4" ht="20.25" customHeight="1">
      <c r="A32" s="75"/>
      <c r="B32" s="77"/>
      <c r="C32" s="77" t="s">
        <v>64</v>
      </c>
      <c r="D32" s="84"/>
    </row>
    <row r="33" spans="1:4" ht="20.25" customHeight="1">
      <c r="A33" s="75"/>
      <c r="B33" s="77"/>
      <c r="C33" s="77" t="s">
        <v>65</v>
      </c>
      <c r="D33" s="84"/>
    </row>
    <row r="34" spans="1:4" ht="20.25" customHeight="1">
      <c r="A34" s="75"/>
      <c r="B34" s="77"/>
      <c r="C34" s="77" t="s">
        <v>66</v>
      </c>
      <c r="D34" s="85"/>
    </row>
    <row r="35" spans="1:4" ht="20.25" customHeight="1">
      <c r="A35" s="75"/>
      <c r="B35" s="77"/>
      <c r="C35" s="77"/>
      <c r="D35" s="86"/>
    </row>
    <row r="36" spans="1:4" ht="20.25" customHeight="1">
      <c r="A36" s="87" t="s">
        <v>67</v>
      </c>
      <c r="B36" s="79">
        <f>SUM(B6:B14)</f>
        <v>6625.01</v>
      </c>
      <c r="C36" s="88" t="s">
        <v>68</v>
      </c>
      <c r="D36" s="89">
        <f>SUM(D6:D34)</f>
        <v>6625.01</v>
      </c>
    </row>
    <row r="37" spans="1:4" ht="20.25" customHeight="1">
      <c r="A37" s="87"/>
      <c r="B37" s="77"/>
      <c r="C37" s="88"/>
      <c r="D37" s="86"/>
    </row>
    <row r="38" spans="1:4" ht="20.25" customHeight="1">
      <c r="A38" s="87"/>
      <c r="B38" s="77"/>
      <c r="C38" s="88"/>
      <c r="D38" s="86"/>
    </row>
    <row r="39" spans="1:4" ht="20.25" customHeight="1">
      <c r="A39" s="75" t="s">
        <v>69</v>
      </c>
      <c r="B39" s="90"/>
      <c r="C39" s="77" t="s">
        <v>70</v>
      </c>
      <c r="D39" s="81"/>
    </row>
    <row r="40" spans="1:4" ht="20.25" customHeight="1">
      <c r="A40" s="75" t="s">
        <v>71</v>
      </c>
      <c r="B40" s="90"/>
      <c r="C40" s="77"/>
      <c r="D40" s="86"/>
    </row>
    <row r="41" spans="1:4" ht="20.25" customHeight="1">
      <c r="A41" s="66"/>
      <c r="B41" s="91"/>
      <c r="C41" s="92"/>
      <c r="D41" s="86"/>
    </row>
    <row r="42" spans="1:4" ht="20.25" customHeight="1">
      <c r="A42" s="87" t="s">
        <v>72</v>
      </c>
      <c r="B42" s="93">
        <f>SUM(B36+B39)</f>
        <v>6625.01</v>
      </c>
      <c r="C42" s="94" t="s">
        <v>73</v>
      </c>
      <c r="D42" s="95">
        <f>SUM(D36)</f>
        <v>6625.01</v>
      </c>
    </row>
    <row r="43" spans="1:4" ht="12.75" hidden="1" customHeight="1"/>
    <row r="44" spans="1:4" ht="27" customHeight="1"/>
    <row r="45" spans="1:4" ht="12.75" hidden="1" customHeight="1"/>
    <row r="46" spans="1:4" ht="12.75" hidden="1" customHeight="1"/>
    <row r="47" spans="1:4" ht="12.75" hidden="1" customHeight="1"/>
    <row r="48" spans="1:4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3.5" hidden="1"/>
  </sheetData>
  <mergeCells count="3">
    <mergeCell ref="A2:D2"/>
    <mergeCell ref="A4:B4"/>
    <mergeCell ref="C4:D4"/>
  </mergeCells>
  <phoneticPr fontId="19" type="noConversion"/>
  <hyperlinks>
    <hyperlink ref="A1" location="目录!A1" display="返回"/>
    <hyperlink ref="C1" location="目录!A1" display="目录!A1"/>
  </hyperlinks>
  <printOptions horizontalCentered="1"/>
  <pageMargins left="0.59055118110236227" right="0.59055118110236227" top="0.87" bottom="0.59055118110236227" header="0.51181102362204722" footer="0.39370078740157483"/>
  <pageSetup paperSize="9" scale="80" fitToHeight="10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showGridLines="0" showZeros="0" workbookViewId="0">
      <selection activeCell="B5" sqref="B5:B21"/>
    </sheetView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2"/>
  </cols>
  <sheetData>
    <row r="1" spans="1:2" ht="24.75" customHeight="1">
      <c r="A1" s="14" t="s">
        <v>22</v>
      </c>
    </row>
    <row r="2" spans="1:2" ht="24.75" customHeight="1">
      <c r="A2" s="173" t="s">
        <v>74</v>
      </c>
      <c r="B2" s="173"/>
    </row>
    <row r="3" spans="1:2" ht="24.75" customHeight="1">
      <c r="A3" s="59"/>
      <c r="B3" s="60"/>
    </row>
    <row r="4" spans="1:2" ht="24" customHeight="1">
      <c r="A4" s="61" t="s">
        <v>27</v>
      </c>
      <c r="B4" s="62" t="s">
        <v>28</v>
      </c>
    </row>
    <row r="5" spans="1:2" ht="24.75" customHeight="1">
      <c r="A5" s="63" t="s">
        <v>29</v>
      </c>
      <c r="B5" s="95">
        <v>5960.01</v>
      </c>
    </row>
    <row r="6" spans="1:2" ht="24.75" customHeight="1">
      <c r="A6" s="63" t="s">
        <v>75</v>
      </c>
      <c r="B6" s="64"/>
    </row>
    <row r="7" spans="1:2" ht="24.75" customHeight="1">
      <c r="A7" s="63" t="s">
        <v>76</v>
      </c>
      <c r="B7" s="64"/>
    </row>
    <row r="8" spans="1:2" ht="24.75" customHeight="1">
      <c r="A8" s="63" t="s">
        <v>77</v>
      </c>
      <c r="B8" s="64"/>
    </row>
    <row r="9" spans="1:2" ht="24.75" customHeight="1">
      <c r="A9" s="75" t="s">
        <v>31</v>
      </c>
      <c r="B9" s="81"/>
    </row>
    <row r="10" spans="1:2" ht="24.75" customHeight="1">
      <c r="A10" s="80" t="s">
        <v>33</v>
      </c>
      <c r="B10" s="81"/>
    </row>
    <row r="11" spans="1:2" ht="24.75" customHeight="1">
      <c r="A11" s="75" t="s">
        <v>35</v>
      </c>
      <c r="B11" s="81"/>
    </row>
    <row r="12" spans="1:2" ht="24.75" customHeight="1">
      <c r="A12" s="75" t="s">
        <v>37</v>
      </c>
      <c r="B12" s="81">
        <v>465</v>
      </c>
    </row>
    <row r="13" spans="1:2" ht="24.75" customHeight="1">
      <c r="A13" s="80" t="s">
        <v>39</v>
      </c>
      <c r="B13" s="81"/>
    </row>
    <row r="14" spans="1:2" ht="24.75" customHeight="1">
      <c r="A14" s="80" t="s">
        <v>41</v>
      </c>
      <c r="B14" s="81"/>
    </row>
    <row r="15" spans="1:2" ht="24.75" customHeight="1">
      <c r="A15" s="75" t="s">
        <v>43</v>
      </c>
      <c r="B15" s="81"/>
    </row>
    <row r="16" spans="1:2" ht="24.75" customHeight="1">
      <c r="A16" s="75" t="s">
        <v>45</v>
      </c>
      <c r="B16" s="81">
        <v>200</v>
      </c>
    </row>
    <row r="17" spans="1:2" ht="24.75" customHeight="1">
      <c r="A17" s="63" t="s">
        <v>78</v>
      </c>
      <c r="B17" s="64">
        <f>SUM(B5:B16)</f>
        <v>6625.01</v>
      </c>
    </row>
    <row r="18" spans="1:2" ht="24.75" customHeight="1">
      <c r="A18" s="63" t="s">
        <v>69</v>
      </c>
      <c r="B18" s="64"/>
    </row>
    <row r="19" spans="1:2" ht="24.75" customHeight="1">
      <c r="A19" s="63" t="s">
        <v>79</v>
      </c>
      <c r="B19" s="64"/>
    </row>
    <row r="20" spans="1:2" ht="24.75" customHeight="1">
      <c r="A20" s="63" t="s">
        <v>80</v>
      </c>
      <c r="B20" s="64"/>
    </row>
    <row r="21" spans="1:2" ht="24.75" customHeight="1">
      <c r="A21" s="63" t="s">
        <v>81</v>
      </c>
      <c r="B21" s="64">
        <f>SUM(B18+B17)</f>
        <v>6625.01</v>
      </c>
    </row>
    <row r="22" spans="1:2" ht="12.75" hidden="1" customHeight="1"/>
    <row r="23" spans="1:2" ht="24.75" customHeight="1">
      <c r="A23" s="10"/>
      <c r="B23" s="10"/>
    </row>
    <row r="24" spans="1:2" ht="12.75" hidden="1" customHeight="1"/>
    <row r="25" spans="1:2" ht="12.75" hidden="1" customHeight="1"/>
    <row r="26" spans="1:2" ht="12.75" hidden="1" customHeight="1"/>
    <row r="27" spans="1:2" ht="12.75" hidden="1" customHeight="1"/>
    <row r="28" spans="1:2" ht="12.75" hidden="1" customHeight="1"/>
    <row r="29" spans="1:2" ht="12.75" hidden="1" customHeight="1"/>
    <row r="30" spans="1:2" ht="12.75" hidden="1" customHeight="1"/>
    <row r="31" spans="1:2" ht="12.75" hidden="1" customHeight="1"/>
    <row r="32" spans="1:2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3.5" hidden="1"/>
  </sheetData>
  <mergeCells count="1">
    <mergeCell ref="A2:B2"/>
  </mergeCells>
  <phoneticPr fontId="19" type="noConversion"/>
  <hyperlinks>
    <hyperlink ref="A1" location="目录!A1" display="返回"/>
  </hyperlinks>
  <printOptions horizontalCentered="1"/>
  <pageMargins left="0.59055118110236227" right="0.59055118110236227" top="1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  <col min="4" max="16384" width="9.140625" style="2"/>
  </cols>
  <sheetData>
    <row r="1" spans="1:2" ht="24.75" customHeight="1">
      <c r="A1" s="14" t="s">
        <v>22</v>
      </c>
    </row>
    <row r="2" spans="1:2" ht="24.75" customHeight="1">
      <c r="A2" s="173" t="s">
        <v>74</v>
      </c>
      <c r="B2" s="173"/>
    </row>
    <row r="3" spans="1:2" ht="24.75" customHeight="1">
      <c r="A3" s="59"/>
      <c r="B3" s="60"/>
    </row>
    <row r="4" spans="1:2" ht="24" customHeight="1">
      <c r="A4" s="61" t="s">
        <v>27</v>
      </c>
      <c r="B4" s="62" t="s">
        <v>28</v>
      </c>
    </row>
    <row r="5" spans="1:2" ht="24.75" customHeight="1">
      <c r="A5" s="63" t="s">
        <v>29</v>
      </c>
      <c r="B5" s="95">
        <v>5960.01</v>
      </c>
    </row>
    <row r="6" spans="1:2" ht="24.75" customHeight="1">
      <c r="A6" s="63" t="s">
        <v>75</v>
      </c>
      <c r="B6" s="64"/>
    </row>
    <row r="7" spans="1:2" ht="24.75" customHeight="1">
      <c r="A7" s="63" t="s">
        <v>76</v>
      </c>
      <c r="B7" s="64"/>
    </row>
    <row r="8" spans="1:2" ht="24.75" customHeight="1">
      <c r="A8" s="63" t="s">
        <v>77</v>
      </c>
      <c r="B8" s="64"/>
    </row>
    <row r="9" spans="1:2" ht="24.75" customHeight="1">
      <c r="A9" s="75" t="s">
        <v>31</v>
      </c>
      <c r="B9" s="81"/>
    </row>
    <row r="10" spans="1:2" ht="24.75" customHeight="1">
      <c r="A10" s="80" t="s">
        <v>33</v>
      </c>
      <c r="B10" s="81"/>
    </row>
    <row r="11" spans="1:2" ht="24.75" customHeight="1">
      <c r="A11" s="75" t="s">
        <v>35</v>
      </c>
      <c r="B11" s="81"/>
    </row>
    <row r="12" spans="1:2" ht="24.75" customHeight="1">
      <c r="A12" s="75" t="s">
        <v>37</v>
      </c>
      <c r="B12" s="81">
        <v>465</v>
      </c>
    </row>
    <row r="13" spans="1:2" ht="24.75" customHeight="1">
      <c r="A13" s="80" t="s">
        <v>39</v>
      </c>
      <c r="B13" s="81"/>
    </row>
    <row r="14" spans="1:2" ht="24.75" customHeight="1">
      <c r="A14" s="80" t="s">
        <v>41</v>
      </c>
      <c r="B14" s="81"/>
    </row>
    <row r="15" spans="1:2" ht="24.75" customHeight="1">
      <c r="A15" s="75" t="s">
        <v>43</v>
      </c>
      <c r="B15" s="81"/>
    </row>
    <row r="16" spans="1:2" ht="24.75" customHeight="1">
      <c r="A16" s="75" t="s">
        <v>45</v>
      </c>
      <c r="B16" s="81">
        <v>200</v>
      </c>
    </row>
    <row r="17" spans="1:2" ht="24.75" customHeight="1">
      <c r="A17" s="63" t="s">
        <v>78</v>
      </c>
      <c r="B17" s="64">
        <f>SUM(B5:B16)</f>
        <v>6625.01</v>
      </c>
    </row>
    <row r="18" spans="1:2" ht="24.75" customHeight="1">
      <c r="A18" s="63" t="s">
        <v>69</v>
      </c>
      <c r="B18" s="64"/>
    </row>
    <row r="19" spans="1:2" ht="24.75" customHeight="1">
      <c r="A19" s="63" t="s">
        <v>79</v>
      </c>
      <c r="B19" s="64"/>
    </row>
    <row r="20" spans="1:2" ht="24.75" customHeight="1">
      <c r="A20" s="63" t="s">
        <v>80</v>
      </c>
      <c r="B20" s="64"/>
    </row>
    <row r="21" spans="1:2" ht="24.75" customHeight="1">
      <c r="A21" s="63" t="s">
        <v>81</v>
      </c>
      <c r="B21" s="64">
        <f>SUM(B18+B17)</f>
        <v>6625.01</v>
      </c>
    </row>
    <row r="22" spans="1:2" ht="12.75" hidden="1" customHeight="1"/>
    <row r="23" spans="1:2" ht="24.75" customHeight="1">
      <c r="A23" s="10"/>
      <c r="B23" s="10"/>
    </row>
    <row r="24" spans="1:2" ht="12.75" hidden="1" customHeight="1"/>
    <row r="25" spans="1:2" ht="12.75" hidden="1" customHeight="1"/>
    <row r="26" spans="1:2" ht="12.75" hidden="1" customHeight="1"/>
    <row r="27" spans="1:2" ht="12.75" hidden="1" customHeight="1"/>
    <row r="28" spans="1:2" ht="12.75" hidden="1" customHeight="1"/>
    <row r="29" spans="1:2" ht="12.75" hidden="1" customHeight="1"/>
    <row r="30" spans="1:2" ht="12.75" hidden="1" customHeight="1"/>
    <row r="31" spans="1:2" ht="12.75" hidden="1" customHeight="1"/>
    <row r="32" spans="1:2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3.5" hidden="1"/>
  </sheetData>
  <mergeCells count="1">
    <mergeCell ref="A2:B2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showGridLines="0" showZeros="0" topLeftCell="A2" workbookViewId="0">
      <selection activeCell="G9" sqref="G9"/>
    </sheetView>
  </sheetViews>
  <sheetFormatPr defaultRowHeight="12.75" customHeight="1"/>
  <cols>
    <col min="1" max="1" width="34.140625" style="1" customWidth="1"/>
    <col min="2" max="3" width="17.28515625" style="1" customWidth="1"/>
    <col min="4" max="4" width="13.28515625" style="1" customWidth="1"/>
    <col min="5" max="5" width="15.140625" style="1" customWidth="1"/>
    <col min="6" max="16384" width="9.140625" style="2"/>
  </cols>
  <sheetData>
    <row r="1" spans="1:5" ht="24.75" customHeight="1">
      <c r="A1" s="14" t="s">
        <v>22</v>
      </c>
    </row>
    <row r="2" spans="1:5" ht="24.75" customHeight="1">
      <c r="A2" s="178" t="s">
        <v>82</v>
      </c>
      <c r="B2" s="178"/>
      <c r="C2" s="178"/>
      <c r="D2" s="178"/>
      <c r="E2" s="178"/>
    </row>
    <row r="3" spans="1:5" ht="24.75" customHeight="1">
      <c r="A3" s="46"/>
      <c r="B3" s="46"/>
      <c r="E3" s="3" t="s">
        <v>24</v>
      </c>
    </row>
    <row r="4" spans="1:5" ht="33" customHeight="1">
      <c r="A4" s="4" t="s">
        <v>83</v>
      </c>
      <c r="B4" s="4" t="s">
        <v>84</v>
      </c>
      <c r="C4" s="5" t="s">
        <v>85</v>
      </c>
      <c r="D4" s="6" t="s">
        <v>86</v>
      </c>
      <c r="E4" s="57" t="s">
        <v>87</v>
      </c>
    </row>
    <row r="5" spans="1:5" ht="33" customHeight="1">
      <c r="A5" s="4" t="s">
        <v>88</v>
      </c>
      <c r="B5" s="4">
        <v>1</v>
      </c>
      <c r="C5" s="5">
        <v>2</v>
      </c>
      <c r="D5" s="6">
        <v>3</v>
      </c>
      <c r="E5" s="58">
        <v>4</v>
      </c>
    </row>
    <row r="6" spans="1:5" s="121" customFormat="1" ht="33" customHeight="1">
      <c r="A6" s="143" t="s">
        <v>89</v>
      </c>
      <c r="B6" s="155">
        <f>SUM(B7+B10+B17)</f>
        <v>6625.01</v>
      </c>
      <c r="C6" s="155">
        <f>SUM(C7+C10+C17)</f>
        <v>6625.01</v>
      </c>
      <c r="D6" s="155">
        <f>SUM(D7+D10+D17)</f>
        <v>0</v>
      </c>
      <c r="E6" s="157">
        <f>SUM(E7+E10+E17)</f>
        <v>0</v>
      </c>
    </row>
    <row r="7" spans="1:5" s="121" customFormat="1" ht="33" customHeight="1">
      <c r="A7" s="143" t="s">
        <v>298</v>
      </c>
      <c r="B7" s="156">
        <f>SUM(B8)</f>
        <v>5905.8</v>
      </c>
      <c r="C7" s="156">
        <f>SUM(C8)</f>
        <v>5905.8</v>
      </c>
      <c r="D7" s="156">
        <f>SUM(D8)</f>
        <v>0</v>
      </c>
      <c r="E7" s="166">
        <f>SUM(E8)</f>
        <v>0</v>
      </c>
    </row>
    <row r="8" spans="1:5" s="121" customFormat="1" ht="33" customHeight="1">
      <c r="A8" s="143" t="s">
        <v>299</v>
      </c>
      <c r="B8" s="157">
        <f>SUM(B9:B9)</f>
        <v>5905.8</v>
      </c>
      <c r="C8" s="157">
        <f>SUM(C9:C9)</f>
        <v>5905.8</v>
      </c>
      <c r="D8" s="157">
        <f>SUM(D9:D9)</f>
        <v>0</v>
      </c>
      <c r="E8" s="157">
        <f>SUM(E9:E9)</f>
        <v>0</v>
      </c>
    </row>
    <row r="9" spans="1:5" s="121" customFormat="1" ht="33" customHeight="1">
      <c r="A9" s="127" t="s">
        <v>300</v>
      </c>
      <c r="B9" s="158">
        <f t="shared" ref="B9:B19" si="0">SUM(C9:E9)</f>
        <v>5905.8</v>
      </c>
      <c r="C9" s="159">
        <v>5905.8</v>
      </c>
      <c r="D9" s="160"/>
      <c r="E9" s="161"/>
    </row>
    <row r="10" spans="1:5" s="121" customFormat="1" ht="33" customHeight="1">
      <c r="A10" s="143" t="s">
        <v>301</v>
      </c>
      <c r="B10" s="156">
        <f>SUM(B11+B14)</f>
        <v>480.90999999999997</v>
      </c>
      <c r="C10" s="156">
        <f>SUM(C11+C14)</f>
        <v>480.90999999999997</v>
      </c>
      <c r="D10" s="156">
        <f>SUM(D11+D14)</f>
        <v>0</v>
      </c>
      <c r="E10" s="166">
        <f>SUM(E11+E14)</f>
        <v>0</v>
      </c>
    </row>
    <row r="11" spans="1:5" s="121" customFormat="1" ht="33" customHeight="1">
      <c r="A11" s="143" t="s">
        <v>302</v>
      </c>
      <c r="B11" s="156">
        <f t="shared" si="0"/>
        <v>459.43999999999994</v>
      </c>
      <c r="C11" s="163">
        <f>SUM(C12:C13)</f>
        <v>459.43999999999994</v>
      </c>
      <c r="D11" s="163">
        <f>SUM(D12:D13)</f>
        <v>0</v>
      </c>
      <c r="E11" s="162">
        <f>SUM(E12:E13)</f>
        <v>0</v>
      </c>
    </row>
    <row r="12" spans="1:5" s="121" customFormat="1" ht="33" customHeight="1">
      <c r="A12" s="127" t="s">
        <v>90</v>
      </c>
      <c r="B12" s="158">
        <f t="shared" si="0"/>
        <v>77.66</v>
      </c>
      <c r="C12" s="159">
        <v>77.66</v>
      </c>
      <c r="D12" s="160"/>
      <c r="E12" s="161"/>
    </row>
    <row r="13" spans="1:5" s="121" customFormat="1" ht="33" customHeight="1">
      <c r="A13" s="127" t="s">
        <v>91</v>
      </c>
      <c r="B13" s="158">
        <f t="shared" si="0"/>
        <v>381.78</v>
      </c>
      <c r="C13" s="159">
        <v>381.78</v>
      </c>
      <c r="D13" s="160"/>
      <c r="E13" s="161"/>
    </row>
    <row r="14" spans="1:5" s="121" customFormat="1" ht="33" customHeight="1">
      <c r="A14" s="143" t="s">
        <v>303</v>
      </c>
      <c r="B14" s="156">
        <f>SUM(C14:E14)</f>
        <v>21.47</v>
      </c>
      <c r="C14" s="163">
        <f>SUM(C15:C16)</f>
        <v>21.47</v>
      </c>
      <c r="D14" s="163">
        <f>SUM(D15:D16)</f>
        <v>0</v>
      </c>
      <c r="E14" s="162">
        <f>SUM(E15:E16)</f>
        <v>0</v>
      </c>
    </row>
    <row r="15" spans="1:5" s="121" customFormat="1" ht="33" customHeight="1">
      <c r="A15" s="127" t="s">
        <v>304</v>
      </c>
      <c r="B15" s="158">
        <f t="shared" si="0"/>
        <v>16.7</v>
      </c>
      <c r="C15" s="159">
        <v>16.7</v>
      </c>
      <c r="D15" s="160"/>
      <c r="E15" s="161"/>
    </row>
    <row r="16" spans="1:5" s="121" customFormat="1" ht="33" customHeight="1">
      <c r="A16" s="127" t="s">
        <v>305</v>
      </c>
      <c r="B16" s="158">
        <f t="shared" si="0"/>
        <v>4.7699999999999996</v>
      </c>
      <c r="C16" s="159">
        <v>4.7699999999999996</v>
      </c>
      <c r="D16" s="160"/>
      <c r="E16" s="161"/>
    </row>
    <row r="17" spans="1:5" s="121" customFormat="1" ht="33" customHeight="1">
      <c r="A17" s="143" t="s">
        <v>306</v>
      </c>
      <c r="B17" s="156">
        <f t="shared" si="0"/>
        <v>238.3</v>
      </c>
      <c r="C17" s="163">
        <f>SUM(C18)</f>
        <v>238.3</v>
      </c>
      <c r="D17" s="163">
        <f>SUM(D18)</f>
        <v>0</v>
      </c>
      <c r="E17" s="162">
        <f>SUM(E18)</f>
        <v>0</v>
      </c>
    </row>
    <row r="18" spans="1:5" s="121" customFormat="1" ht="33" customHeight="1">
      <c r="A18" s="143" t="s">
        <v>307</v>
      </c>
      <c r="B18" s="156">
        <f t="shared" si="0"/>
        <v>238.3</v>
      </c>
      <c r="C18" s="163">
        <f>SUM(C19:C19)</f>
        <v>238.3</v>
      </c>
      <c r="D18" s="163">
        <f>SUM(D19:D19)</f>
        <v>0</v>
      </c>
      <c r="E18" s="162">
        <f>SUM(E19:E19)</f>
        <v>0</v>
      </c>
    </row>
    <row r="19" spans="1:5" s="121" customFormat="1" ht="33" customHeight="1">
      <c r="A19" s="127" t="s">
        <v>92</v>
      </c>
      <c r="B19" s="158">
        <f t="shared" si="0"/>
        <v>238.3</v>
      </c>
      <c r="C19" s="159">
        <v>238.3</v>
      </c>
      <c r="D19" s="160">
        <v>0</v>
      </c>
      <c r="E19" s="161"/>
    </row>
  </sheetData>
  <mergeCells count="1">
    <mergeCell ref="A2:E2"/>
  </mergeCells>
  <phoneticPr fontId="19" type="noConversion"/>
  <hyperlinks>
    <hyperlink ref="A1" location="目录!A1" display="返回"/>
  </hyperlinks>
  <printOptions horizontalCentered="1"/>
  <pageMargins left="0.59055118110236227" right="0.59055118110236227" top="1.0629921259842521" bottom="0.59055118110236227" header="0.39370078740157483" footer="0.39370078740157483"/>
  <pageSetup paperSize="9" scale="80" fitToHeight="100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T57"/>
  <sheetViews>
    <sheetView showGridLines="0" showZeros="0" workbookViewId="0">
      <selection activeCell="E1" sqref="E1:E65536"/>
    </sheetView>
  </sheetViews>
  <sheetFormatPr defaultRowHeight="12.75" customHeight="1"/>
  <cols>
    <col min="1" max="1" width="27.85546875" style="1" customWidth="1"/>
    <col min="2" max="2" width="20.7109375" style="1" customWidth="1"/>
    <col min="3" max="3" width="29.7109375" style="1" customWidth="1"/>
    <col min="4" max="4" width="20.7109375" style="1" customWidth="1"/>
    <col min="5" max="5" width="14.140625" style="1" bestFit="1" customWidth="1"/>
    <col min="6" max="98" width="9" style="1" customWidth="1"/>
    <col min="99" max="16384" width="9.140625" style="2"/>
  </cols>
  <sheetData>
    <row r="1" spans="1:97" ht="25.5" customHeight="1">
      <c r="A1" s="14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</row>
    <row r="2" spans="1:97" ht="25.5" customHeight="1">
      <c r="A2" s="179" t="s">
        <v>93</v>
      </c>
      <c r="B2" s="179"/>
      <c r="C2" s="179"/>
      <c r="D2" s="179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</row>
    <row r="3" spans="1:97" ht="16.5" customHeight="1">
      <c r="B3" s="43"/>
      <c r="C3" s="4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ht="24.75" customHeight="1">
      <c r="A4" s="180" t="s">
        <v>94</v>
      </c>
      <c r="B4" s="181"/>
      <c r="C4" s="182" t="s">
        <v>95</v>
      </c>
      <c r="D4" s="18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ht="24.75" customHeight="1">
      <c r="A5" s="4" t="s">
        <v>27</v>
      </c>
      <c r="B5" s="5" t="s">
        <v>28</v>
      </c>
      <c r="C5" s="31" t="s">
        <v>27</v>
      </c>
      <c r="D5" s="46" t="s">
        <v>89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</row>
    <row r="6" spans="1:97" ht="24.75" customHeight="1">
      <c r="A6" s="47" t="s">
        <v>96</v>
      </c>
      <c r="B6" s="48">
        <f>SUM(B7)</f>
        <v>5960.01</v>
      </c>
      <c r="C6" s="49" t="s">
        <v>97</v>
      </c>
      <c r="D6" s="50">
        <f>SUM(D7:D34)</f>
        <v>5960.01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ht="24.75" customHeight="1">
      <c r="A7" s="47" t="s">
        <v>98</v>
      </c>
      <c r="B7" s="48">
        <v>5960.01</v>
      </c>
      <c r="C7" s="49" t="s">
        <v>99</v>
      </c>
      <c r="D7" s="5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</row>
    <row r="8" spans="1:97" ht="24.75" customHeight="1">
      <c r="A8" s="47" t="s">
        <v>100</v>
      </c>
      <c r="B8" s="48"/>
      <c r="C8" s="49" t="s">
        <v>101</v>
      </c>
      <c r="D8" s="5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</row>
    <row r="9" spans="1:97" ht="24.75" customHeight="1">
      <c r="A9" s="47" t="s">
        <v>102</v>
      </c>
      <c r="B9" s="48"/>
      <c r="C9" s="49" t="s">
        <v>103</v>
      </c>
      <c r="D9" s="5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</row>
    <row r="10" spans="1:97" ht="24.75" customHeight="1">
      <c r="A10" s="47"/>
      <c r="B10" s="51"/>
      <c r="C10" s="49" t="s">
        <v>104</v>
      </c>
      <c r="D10" s="5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</row>
    <row r="11" spans="1:97" ht="24.75" customHeight="1">
      <c r="A11" s="47"/>
      <c r="B11" s="51"/>
      <c r="C11" s="49" t="s">
        <v>105</v>
      </c>
      <c r="D11" s="50">
        <v>5240.8</v>
      </c>
      <c r="E11" s="16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</row>
    <row r="12" spans="1:97" ht="24.75" customHeight="1">
      <c r="A12" s="47"/>
      <c r="B12" s="51"/>
      <c r="C12" s="49" t="s">
        <v>106</v>
      </c>
      <c r="D12" s="50"/>
      <c r="E12" s="6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</row>
    <row r="13" spans="1:97" ht="24.75" customHeight="1">
      <c r="A13" s="52"/>
      <c r="B13" s="53"/>
      <c r="C13" s="49" t="s">
        <v>107</v>
      </c>
      <c r="D13" s="50"/>
      <c r="E13" s="6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</row>
    <row r="14" spans="1:97" ht="24.75" customHeight="1">
      <c r="A14" s="52"/>
      <c r="B14" s="54"/>
      <c r="C14" s="49" t="s">
        <v>108</v>
      </c>
      <c r="D14" s="50">
        <v>480.91</v>
      </c>
      <c r="E14" s="6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</row>
    <row r="15" spans="1:97" ht="24.75" customHeight="1">
      <c r="A15" s="52"/>
      <c r="B15" s="53"/>
      <c r="C15" s="49" t="s">
        <v>109</v>
      </c>
      <c r="D15" s="50"/>
      <c r="E15" s="6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</row>
    <row r="16" spans="1:97" ht="24.75" customHeight="1">
      <c r="A16" s="52"/>
      <c r="B16" s="53"/>
      <c r="C16" s="49" t="s">
        <v>110</v>
      </c>
      <c r="D16" s="50">
        <v>238.3</v>
      </c>
      <c r="E16" s="6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</row>
    <row r="17" spans="1:97" ht="24.75" customHeight="1">
      <c r="A17" s="52"/>
      <c r="B17" s="53"/>
      <c r="C17" s="49" t="s">
        <v>111</v>
      </c>
      <c r="D17" s="5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</row>
    <row r="18" spans="1:97" ht="24.75" customHeight="1">
      <c r="A18" s="52"/>
      <c r="B18" s="53"/>
      <c r="C18" s="49" t="s">
        <v>112</v>
      </c>
      <c r="D18" s="5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</row>
    <row r="19" spans="1:97" ht="24.75" customHeight="1">
      <c r="A19" s="52"/>
      <c r="B19" s="53"/>
      <c r="C19" s="49" t="s">
        <v>113</v>
      </c>
      <c r="D19" s="5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</row>
    <row r="20" spans="1:97" ht="24.75" customHeight="1">
      <c r="A20" s="52"/>
      <c r="B20" s="53"/>
      <c r="C20" s="49" t="s">
        <v>114</v>
      </c>
      <c r="D20" s="5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</row>
    <row r="21" spans="1:97" ht="24.75" customHeight="1">
      <c r="A21" s="52"/>
      <c r="B21" s="53"/>
      <c r="C21" s="49" t="s">
        <v>115</v>
      </c>
      <c r="D21" s="5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</row>
    <row r="22" spans="1:97" ht="24.75" customHeight="1">
      <c r="A22" s="52"/>
      <c r="B22" s="53"/>
      <c r="C22" s="49" t="s">
        <v>116</v>
      </c>
      <c r="D22" s="5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</row>
    <row r="23" spans="1:97" ht="24.75" customHeight="1">
      <c r="A23" s="52"/>
      <c r="B23" s="53"/>
      <c r="C23" s="49" t="s">
        <v>117</v>
      </c>
      <c r="D23" s="5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</row>
    <row r="24" spans="1:97" ht="24.75" customHeight="1">
      <c r="A24" s="52"/>
      <c r="B24" s="53"/>
      <c r="C24" s="49" t="s">
        <v>118</v>
      </c>
      <c r="D24" s="5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</row>
    <row r="25" spans="1:97" ht="24.75" customHeight="1">
      <c r="A25" s="52"/>
      <c r="B25" s="53"/>
      <c r="C25" s="49" t="s">
        <v>119</v>
      </c>
      <c r="D25" s="5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</row>
    <row r="26" spans="1:97" ht="24.75" customHeight="1">
      <c r="A26" s="52"/>
      <c r="B26" s="53"/>
      <c r="C26" s="49" t="s">
        <v>120</v>
      </c>
      <c r="D26" s="5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</row>
    <row r="27" spans="1:97" ht="24.75" customHeight="1">
      <c r="A27" s="52"/>
      <c r="B27" s="53"/>
      <c r="C27" s="49" t="s">
        <v>121</v>
      </c>
      <c r="D27" s="5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</row>
    <row r="28" spans="1:97" ht="24.75" customHeight="1">
      <c r="A28" s="52"/>
      <c r="B28" s="53"/>
      <c r="C28" s="49" t="s">
        <v>122</v>
      </c>
      <c r="D28" s="5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</row>
    <row r="29" spans="1:97" ht="24.75" customHeight="1">
      <c r="A29" s="52"/>
      <c r="B29" s="53"/>
      <c r="C29" s="49" t="s">
        <v>123</v>
      </c>
      <c r="D29" s="5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</row>
    <row r="30" spans="1:97" ht="24.75" customHeight="1">
      <c r="A30" s="52"/>
      <c r="B30" s="53"/>
      <c r="C30" s="49" t="s">
        <v>124</v>
      </c>
      <c r="D30" s="5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</row>
    <row r="31" spans="1:97" ht="24.75" customHeight="1">
      <c r="A31" s="52"/>
      <c r="B31" s="53"/>
      <c r="C31" s="49" t="s">
        <v>125</v>
      </c>
      <c r="D31" s="5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</row>
    <row r="32" spans="1:97" ht="24.75" customHeight="1">
      <c r="A32" s="52"/>
      <c r="B32" s="53"/>
      <c r="C32" s="49" t="s">
        <v>126</v>
      </c>
      <c r="D32" s="5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</row>
    <row r="33" spans="1:97" ht="24.75" customHeight="1">
      <c r="A33" s="52"/>
      <c r="B33" s="53"/>
      <c r="C33" s="49" t="s">
        <v>127</v>
      </c>
      <c r="D33" s="5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</row>
    <row r="34" spans="1:97" ht="24.75" customHeight="1">
      <c r="A34" s="52"/>
      <c r="B34" s="53"/>
      <c r="C34" s="49" t="s">
        <v>128</v>
      </c>
      <c r="D34" s="5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</row>
    <row r="35" spans="1:97" ht="24.75" customHeight="1">
      <c r="A35" s="45" t="s">
        <v>129</v>
      </c>
      <c r="B35" s="56">
        <f>SUM(B6)</f>
        <v>5960.01</v>
      </c>
      <c r="C35" s="5" t="s">
        <v>130</v>
      </c>
      <c r="D35" s="55">
        <f>SUM(D6)</f>
        <v>5960.01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</row>
    <row r="36" spans="1:97" ht="12.75" hidden="1" customHeight="1"/>
    <row r="38" spans="1:97" ht="12.75" hidden="1" customHeight="1"/>
    <row r="39" spans="1:97" ht="12.75" hidden="1" customHeight="1"/>
    <row r="40" spans="1:97" ht="12.75" hidden="1" customHeight="1"/>
    <row r="41" spans="1:97" ht="12.75" hidden="1" customHeight="1"/>
    <row r="42" spans="1:97" ht="12.75" hidden="1" customHeight="1"/>
    <row r="43" spans="1:97" ht="12.75" hidden="1" customHeight="1"/>
    <row r="44" spans="1:97" ht="12.75" hidden="1" customHeight="1"/>
    <row r="45" spans="1:97" ht="12.75" hidden="1" customHeight="1"/>
    <row r="46" spans="1:97" ht="12.75" hidden="1" customHeight="1"/>
    <row r="47" spans="1:97" ht="12.75" hidden="1" customHeight="1"/>
    <row r="48" spans="1:97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3.5" hidden="1"/>
  </sheetData>
  <mergeCells count="3">
    <mergeCell ref="A2:D2"/>
    <mergeCell ref="A4:B4"/>
    <mergeCell ref="C4:D4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71" bottom="0.59055118110236227" header="0.39370078740157483" footer="0.39370078740157483"/>
  <pageSetup paperSize="9" scale="80" orientation="portrait" horizontalDpi="300" verticalDpi="300" r:id="rId1"/>
  <headerFooter alignWithMargins="0">
    <oddFooter>第 &amp;P 页，共 &amp;N 页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showGridLines="0" showZeros="0" workbookViewId="0">
      <selection activeCell="Q10" sqref="Q10"/>
    </sheetView>
  </sheetViews>
  <sheetFormatPr defaultRowHeight="12.75" customHeight="1"/>
  <cols>
    <col min="1" max="1" width="25.140625" style="1" customWidth="1"/>
    <col min="2" max="4" width="11.85546875" style="1" customWidth="1"/>
    <col min="5" max="11" width="8.7109375" style="1" customWidth="1"/>
    <col min="12" max="13" width="6.85546875" style="1" customWidth="1"/>
    <col min="14" max="16384" width="9.140625" style="2"/>
  </cols>
  <sheetData>
    <row r="1" spans="1:13" ht="24.75" customHeight="1">
      <c r="A1" s="14" t="s">
        <v>22</v>
      </c>
    </row>
    <row r="2" spans="1:13" ht="24.75" customHeight="1">
      <c r="A2" s="173" t="s">
        <v>131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3" ht="24.75" customHeight="1">
      <c r="K3" s="3" t="s">
        <v>24</v>
      </c>
    </row>
    <row r="4" spans="1:13" ht="24.75" customHeight="1">
      <c r="A4" s="180" t="s">
        <v>132</v>
      </c>
      <c r="B4" s="183" t="s">
        <v>89</v>
      </c>
      <c r="C4" s="183" t="s">
        <v>133</v>
      </c>
      <c r="D4" s="183"/>
      <c r="E4" s="183"/>
      <c r="F4" s="183" t="s">
        <v>134</v>
      </c>
      <c r="G4" s="183"/>
      <c r="H4" s="183"/>
      <c r="I4" s="183" t="s">
        <v>135</v>
      </c>
      <c r="J4" s="183"/>
      <c r="K4" s="181"/>
    </row>
    <row r="5" spans="1:13" ht="24.75" customHeight="1">
      <c r="A5" s="180"/>
      <c r="B5" s="183"/>
      <c r="C5" s="5" t="s">
        <v>89</v>
      </c>
      <c r="D5" s="5" t="s">
        <v>85</v>
      </c>
      <c r="E5" s="5" t="s">
        <v>86</v>
      </c>
      <c r="F5" s="5" t="s">
        <v>89</v>
      </c>
      <c r="G5" s="5" t="s">
        <v>85</v>
      </c>
      <c r="H5" s="5" t="s">
        <v>86</v>
      </c>
      <c r="I5" s="31" t="s">
        <v>89</v>
      </c>
      <c r="J5" s="31" t="s">
        <v>85</v>
      </c>
      <c r="K5" s="32" t="s">
        <v>86</v>
      </c>
    </row>
    <row r="6" spans="1:13" ht="24.75" customHeight="1">
      <c r="A6" s="4" t="s">
        <v>88</v>
      </c>
      <c r="B6" s="5">
        <v>1</v>
      </c>
      <c r="C6" s="5">
        <v>2</v>
      </c>
      <c r="D6" s="5">
        <v>3</v>
      </c>
      <c r="E6" s="5">
        <v>4</v>
      </c>
      <c r="F6" s="5">
        <v>2</v>
      </c>
      <c r="G6" s="5">
        <v>3</v>
      </c>
      <c r="H6" s="5">
        <v>4</v>
      </c>
      <c r="I6" s="5">
        <v>2</v>
      </c>
      <c r="J6" s="5">
        <v>3</v>
      </c>
      <c r="K6" s="6">
        <v>4</v>
      </c>
    </row>
    <row r="7" spans="1:13" ht="24.75" customHeight="1">
      <c r="A7" s="110" t="s">
        <v>89</v>
      </c>
      <c r="B7" s="149">
        <f>SUM(B8)</f>
        <v>5960.01</v>
      </c>
      <c r="C7" s="149">
        <f t="shared" ref="C7:K7" si="0">SUM(C8)</f>
        <v>5960.01</v>
      </c>
      <c r="D7" s="149">
        <f t="shared" si="0"/>
        <v>5960.01</v>
      </c>
      <c r="E7" s="149">
        <f t="shared" si="0"/>
        <v>0</v>
      </c>
      <c r="F7" s="149">
        <f t="shared" si="0"/>
        <v>0</v>
      </c>
      <c r="G7" s="149">
        <f t="shared" si="0"/>
        <v>0</v>
      </c>
      <c r="H7" s="149">
        <f t="shared" si="0"/>
        <v>0</v>
      </c>
      <c r="I7" s="149">
        <f t="shared" si="0"/>
        <v>0</v>
      </c>
      <c r="J7" s="149">
        <f t="shared" si="0"/>
        <v>0</v>
      </c>
      <c r="K7" s="167">
        <f t="shared" si="0"/>
        <v>0</v>
      </c>
    </row>
    <row r="8" spans="1:13" s="121" customFormat="1" ht="24.75" customHeight="1">
      <c r="A8" s="148" t="s">
        <v>271</v>
      </c>
      <c r="B8" s="149">
        <f>SUM(C8+F8+I8)</f>
        <v>5960.01</v>
      </c>
      <c r="C8" s="150">
        <f>SUM(D8)</f>
        <v>5960.01</v>
      </c>
      <c r="D8" s="151">
        <v>5960.01</v>
      </c>
      <c r="E8" s="151"/>
      <c r="F8" s="151"/>
      <c r="G8" s="151"/>
      <c r="H8" s="151"/>
      <c r="I8" s="151"/>
      <c r="J8" s="151"/>
      <c r="K8" s="152"/>
      <c r="L8" s="120"/>
      <c r="M8" s="120"/>
    </row>
    <row r="9" spans="1:13" ht="24.75" customHeight="1">
      <c r="A9" s="154"/>
      <c r="B9" s="153"/>
      <c r="C9" s="111"/>
      <c r="D9" s="111"/>
      <c r="E9" s="111"/>
      <c r="F9" s="111"/>
      <c r="G9" s="111"/>
      <c r="H9" s="111"/>
      <c r="I9" s="111"/>
      <c r="J9" s="111"/>
      <c r="K9" s="112"/>
    </row>
    <row r="10" spans="1:13" ht="24.75" customHeight="1">
      <c r="A10" s="154"/>
      <c r="B10" s="153"/>
      <c r="C10" s="111"/>
      <c r="D10" s="111"/>
      <c r="E10" s="111"/>
      <c r="F10" s="111"/>
      <c r="G10" s="111"/>
      <c r="H10" s="111"/>
      <c r="I10" s="111"/>
      <c r="J10" s="111"/>
      <c r="K10" s="112"/>
    </row>
    <row r="11" spans="1:13" ht="24.75" customHeight="1">
      <c r="A11" s="154"/>
      <c r="B11" s="153"/>
      <c r="C11" s="111"/>
      <c r="D11" s="111"/>
      <c r="E11" s="111"/>
      <c r="F11" s="111"/>
      <c r="G11" s="111"/>
      <c r="H11" s="111"/>
      <c r="I11" s="111"/>
      <c r="J11" s="111"/>
      <c r="K11" s="112"/>
    </row>
    <row r="12" spans="1:13" ht="24.75" customHeight="1">
      <c r="A12" s="154"/>
      <c r="B12" s="153"/>
      <c r="C12" s="111"/>
      <c r="D12" s="111"/>
      <c r="E12" s="111"/>
      <c r="F12" s="111"/>
      <c r="G12" s="111"/>
      <c r="H12" s="111"/>
      <c r="I12" s="111"/>
      <c r="J12" s="111"/>
      <c r="K12" s="112"/>
    </row>
    <row r="13" spans="1:13" ht="24.75" customHeight="1">
      <c r="A13" s="154"/>
      <c r="B13" s="153"/>
      <c r="C13" s="111"/>
      <c r="D13" s="111"/>
      <c r="E13" s="111"/>
      <c r="F13" s="111"/>
      <c r="G13" s="111"/>
      <c r="H13" s="111"/>
      <c r="I13" s="111"/>
      <c r="J13" s="111"/>
      <c r="K13" s="112"/>
    </row>
    <row r="14" spans="1:13" ht="24.75" customHeight="1">
      <c r="A14" s="154"/>
      <c r="B14" s="153"/>
      <c r="C14" s="111"/>
      <c r="D14" s="111"/>
      <c r="E14" s="111"/>
      <c r="F14" s="111"/>
      <c r="G14" s="111"/>
      <c r="H14" s="111"/>
      <c r="I14" s="111"/>
      <c r="J14" s="111"/>
      <c r="K14" s="112"/>
    </row>
    <row r="15" spans="1:13" ht="24.75" customHeight="1">
      <c r="A15" s="154"/>
      <c r="B15" s="153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3" ht="12.75" hidden="1" customHeight="1"/>
    <row r="18" ht="12.75" hidden="1" customHeight="1"/>
    <row r="19" ht="12.75" hidden="1" customHeight="1"/>
    <row r="20" ht="12.75" hidden="1" customHeight="1"/>
    <row r="21" ht="12.75" hidden="1" customHeight="1"/>
    <row r="22" ht="12.75" hidden="1" customHeight="1"/>
    <row r="23" ht="13.5" hidden="1"/>
  </sheetData>
  <mergeCells count="6">
    <mergeCell ref="A2:K2"/>
    <mergeCell ref="C4:E4"/>
    <mergeCell ref="F4:H4"/>
    <mergeCell ref="I4:K4"/>
    <mergeCell ref="A4:A5"/>
    <mergeCell ref="B4:B5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83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showGridLines="0" showZeros="0" workbookViewId="0">
      <selection activeCell="F1" sqref="F1:F65536"/>
    </sheetView>
  </sheetViews>
  <sheetFormatPr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16384" width="9.140625" style="2"/>
  </cols>
  <sheetData>
    <row r="1" spans="1:5" ht="24.75" customHeight="1">
      <c r="A1" s="14" t="s">
        <v>22</v>
      </c>
      <c r="B1" s="15"/>
    </row>
    <row r="2" spans="1:5" ht="24.75" customHeight="1">
      <c r="A2" s="173" t="s">
        <v>136</v>
      </c>
      <c r="B2" s="173"/>
      <c r="C2" s="173"/>
      <c r="D2" s="173"/>
      <c r="E2" s="173"/>
    </row>
    <row r="3" spans="1:5" ht="24.75" customHeight="1">
      <c r="E3" s="3" t="s">
        <v>24</v>
      </c>
    </row>
    <row r="4" spans="1:5" ht="20.25" customHeight="1">
      <c r="A4" s="180" t="s">
        <v>83</v>
      </c>
      <c r="B4" s="183"/>
      <c r="C4" s="180" t="s">
        <v>133</v>
      </c>
      <c r="D4" s="183"/>
      <c r="E4" s="181"/>
    </row>
    <row r="5" spans="1:5" ht="20.25" customHeight="1">
      <c r="A5" s="4" t="s">
        <v>137</v>
      </c>
      <c r="B5" s="5" t="s">
        <v>138</v>
      </c>
      <c r="C5" s="31" t="s">
        <v>89</v>
      </c>
      <c r="D5" s="31" t="s">
        <v>85</v>
      </c>
      <c r="E5" s="32" t="s">
        <v>86</v>
      </c>
    </row>
    <row r="6" spans="1:5" ht="20.25" customHeight="1">
      <c r="A6" s="4" t="s">
        <v>88</v>
      </c>
      <c r="B6" s="5" t="s">
        <v>88</v>
      </c>
      <c r="C6" s="5">
        <v>1</v>
      </c>
      <c r="D6" s="5">
        <v>2</v>
      </c>
      <c r="E6" s="6">
        <v>3</v>
      </c>
    </row>
    <row r="7" spans="1:5" s="139" customFormat="1" ht="20.25" customHeight="1">
      <c r="A7" s="123" t="s">
        <v>139</v>
      </c>
      <c r="B7" s="128" t="s">
        <v>89</v>
      </c>
      <c r="C7" s="137">
        <f>SUM(D7:E7)</f>
        <v>5960.01</v>
      </c>
      <c r="D7" s="137">
        <f>SUM(D8+D11+D18)</f>
        <v>5960.01</v>
      </c>
      <c r="E7" s="138">
        <f>SUM(E8+E11+E18)</f>
        <v>0</v>
      </c>
    </row>
    <row r="8" spans="1:5" s="121" customFormat="1" ht="20.25" customHeight="1">
      <c r="A8" s="124" t="s">
        <v>272</v>
      </c>
      <c r="B8" s="125" t="s">
        <v>273</v>
      </c>
      <c r="C8" s="136">
        <f>SUM(C9)</f>
        <v>5240.8</v>
      </c>
      <c r="D8" s="136">
        <f>SUM(D9)</f>
        <v>5240.8</v>
      </c>
      <c r="E8" s="140">
        <f>SUM(E9)</f>
        <v>0</v>
      </c>
    </row>
    <row r="9" spans="1:5" s="145" customFormat="1" ht="20.25" customHeight="1">
      <c r="A9" s="142" t="s">
        <v>274</v>
      </c>
      <c r="B9" s="143" t="s">
        <v>275</v>
      </c>
      <c r="C9" s="133">
        <f t="shared" ref="C9:C20" si="0">SUM(D9:E9)</f>
        <v>5240.8</v>
      </c>
      <c r="D9" s="133">
        <f>SUM(D10)</f>
        <v>5240.8</v>
      </c>
      <c r="E9" s="134">
        <f>SUM(E10)</f>
        <v>0</v>
      </c>
    </row>
    <row r="10" spans="1:5" s="145" customFormat="1" ht="20.25" customHeight="1">
      <c r="A10" s="126" t="s">
        <v>276</v>
      </c>
      <c r="B10" s="127" t="s">
        <v>277</v>
      </c>
      <c r="C10" s="131">
        <f t="shared" si="0"/>
        <v>5240.8</v>
      </c>
      <c r="D10" s="131">
        <v>5240.8</v>
      </c>
      <c r="E10" s="132"/>
    </row>
    <row r="11" spans="1:5" s="135" customFormat="1" ht="20.25" customHeight="1">
      <c r="A11" s="124" t="s">
        <v>278</v>
      </c>
      <c r="B11" s="147" t="s">
        <v>279</v>
      </c>
      <c r="C11" s="136">
        <f t="shared" si="0"/>
        <v>480.90999999999997</v>
      </c>
      <c r="D11" s="136">
        <f>SUM(D12+D15)</f>
        <v>480.90999999999997</v>
      </c>
      <c r="E11" s="140"/>
    </row>
    <row r="12" spans="1:5" s="144" customFormat="1" ht="20.25" customHeight="1">
      <c r="A12" s="142" t="s">
        <v>280</v>
      </c>
      <c r="B12" s="143" t="s">
        <v>281</v>
      </c>
      <c r="C12" s="133">
        <f t="shared" si="0"/>
        <v>459.43999999999994</v>
      </c>
      <c r="D12" s="133">
        <f>SUM(D13:D14)</f>
        <v>459.43999999999994</v>
      </c>
      <c r="E12" s="134"/>
    </row>
    <row r="13" spans="1:5" s="145" customFormat="1" ht="20.25" customHeight="1">
      <c r="A13" s="126" t="s">
        <v>282</v>
      </c>
      <c r="B13" s="127" t="s">
        <v>283</v>
      </c>
      <c r="C13" s="131">
        <f t="shared" si="0"/>
        <v>77.66</v>
      </c>
      <c r="D13" s="131">
        <v>77.66</v>
      </c>
      <c r="E13" s="132"/>
    </row>
    <row r="14" spans="1:5" s="145" customFormat="1" ht="20.25" customHeight="1">
      <c r="A14" s="126" t="s">
        <v>284</v>
      </c>
      <c r="B14" s="127" t="s">
        <v>285</v>
      </c>
      <c r="C14" s="131">
        <f t="shared" si="0"/>
        <v>381.78</v>
      </c>
      <c r="D14" s="131">
        <v>381.78</v>
      </c>
      <c r="E14" s="134"/>
    </row>
    <row r="15" spans="1:5" s="145" customFormat="1" ht="20.25" customHeight="1">
      <c r="A15" s="142" t="s">
        <v>286</v>
      </c>
      <c r="B15" s="143" t="s">
        <v>287</v>
      </c>
      <c r="C15" s="133">
        <f t="shared" si="0"/>
        <v>21.47</v>
      </c>
      <c r="D15" s="133">
        <f>SUM(D16:D17)</f>
        <v>21.47</v>
      </c>
      <c r="E15" s="134"/>
    </row>
    <row r="16" spans="1:5" s="145" customFormat="1" ht="20.25" customHeight="1">
      <c r="A16" s="126" t="s">
        <v>288</v>
      </c>
      <c r="B16" s="127" t="s">
        <v>289</v>
      </c>
      <c r="C16" s="131">
        <f t="shared" si="0"/>
        <v>16.7</v>
      </c>
      <c r="D16" s="131">
        <v>16.7</v>
      </c>
      <c r="E16" s="132"/>
    </row>
    <row r="17" spans="1:5" s="145" customFormat="1" ht="20.25" customHeight="1">
      <c r="A17" s="126" t="s">
        <v>290</v>
      </c>
      <c r="B17" s="127" t="s">
        <v>291</v>
      </c>
      <c r="C17" s="131">
        <f t="shared" si="0"/>
        <v>4.7699999999999996</v>
      </c>
      <c r="D17" s="131">
        <v>4.7699999999999996</v>
      </c>
      <c r="E17" s="132"/>
    </row>
    <row r="18" spans="1:5" s="121" customFormat="1" ht="20.25" customHeight="1">
      <c r="A18" s="124" t="s">
        <v>292</v>
      </c>
      <c r="B18" s="129" t="s">
        <v>293</v>
      </c>
      <c r="C18" s="136">
        <f t="shared" si="0"/>
        <v>238.3</v>
      </c>
      <c r="D18" s="136">
        <f>SUM(D19)</f>
        <v>238.3</v>
      </c>
      <c r="E18" s="141"/>
    </row>
    <row r="19" spans="1:5" s="145" customFormat="1" ht="20.25" customHeight="1">
      <c r="A19" s="142" t="s">
        <v>294</v>
      </c>
      <c r="B19" s="146" t="s">
        <v>295</v>
      </c>
      <c r="C19" s="133">
        <f t="shared" si="0"/>
        <v>238.3</v>
      </c>
      <c r="D19" s="133">
        <f>SUM(D20)</f>
        <v>238.3</v>
      </c>
      <c r="E19" s="134"/>
    </row>
    <row r="20" spans="1:5" s="145" customFormat="1" ht="20.25" customHeight="1">
      <c r="A20" s="126" t="s">
        <v>296</v>
      </c>
      <c r="B20" s="130" t="s">
        <v>297</v>
      </c>
      <c r="C20" s="131">
        <f t="shared" si="0"/>
        <v>238.3</v>
      </c>
      <c r="D20" s="131">
        <v>238.3</v>
      </c>
      <c r="E20" s="132"/>
    </row>
  </sheetData>
  <mergeCells count="3">
    <mergeCell ref="A2:E2"/>
    <mergeCell ref="A4:B4"/>
    <mergeCell ref="C4:E4"/>
  </mergeCells>
  <phoneticPr fontId="19" type="noConversion"/>
  <hyperlinks>
    <hyperlink ref="A1" location="目录!A1" display="返回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18</vt:i4>
      </vt:variant>
    </vt:vector>
  </HeadingPairs>
  <TitlesOfParts>
    <vt:vector size="32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'11'!Print_Area</vt:lpstr>
      <vt:lpstr>'2'!Print_Area</vt:lpstr>
      <vt:lpstr>'2-1'!Print_Area</vt:lpstr>
      <vt:lpstr>'5'!Print_Area</vt:lpstr>
      <vt:lpstr>'8'!Print_Area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2023-02-22T02:57:06Z</cp:lastPrinted>
  <dcterms:created xsi:type="dcterms:W3CDTF">2018-01-17T04:55:04Z</dcterms:created>
  <dcterms:modified xsi:type="dcterms:W3CDTF">2023-02-23T00:37:38Z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593118</vt:r8>
  </property>
  <property fmtid="{D5CDD505-2E9C-101B-9397-08002B2CF9AE}" pid="3" name="KSOProductBuildVer">
    <vt:lpwstr>2052-11.1.0.9339</vt:lpwstr>
  </property>
</Properties>
</file>