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0" windowHeight="12540" tabRatio="619" activeTab="9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12">'10'!$A$1:$B$6</definedName>
    <definedName name="_xlnm.Print_Area" localSheetId="13">'11'!$A$1:$E$6</definedName>
    <definedName name="_xlnm.Print_Area" localSheetId="3">'2'!$A$1:$B$21</definedName>
    <definedName name="_xlnm.Print_Area" localSheetId="4">'2-1'!$A$1:$B$13</definedName>
    <definedName name="_xlnm.Print_Area" localSheetId="7">'5'!$A$1:$K$15</definedName>
    <definedName name="_xlnm.Print_Area" localSheetId="10">'8'!$A$1:$H$15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<sst xmlns="http://schemas.openxmlformats.org/spreadsheetml/2006/main" count="433" uniqueCount="324">
  <si>
    <t>部门预算公开表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</si>
  <si>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</si>
  <si>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</si>
  <si>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</si>
  <si>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</si>
  <si>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</si>
  <si>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</si>
  <si>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</si>
  <si>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</si>
  <si>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</si>
  <si>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</si>
  <si>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</si>
  <si>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</si>
  <si>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</si>
  <si>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</si>
  <si>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</si>
  <si>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</si>
  <si>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</si>
  <si>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</si>
  <si>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</si>
  <si>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</si>
  <si>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</si>
  <si>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</si>
  <si>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</si>
  <si>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</si>
  <si>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</si>
  <si>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</si>
  <si>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</si>
  <si>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</si>
  <si>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</si>
  <si>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</si>
  <si>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</si>
  <si>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</si>
  <si>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</si>
  <si>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</si>
  <si>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</si>
  <si>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</si>
  <si>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</si>
  <si>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</si>
  <si>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</si>
  <si>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</si>
  <si>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</si>
  <si>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</si>
  <si>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</si>
  <si>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</si>
  <si>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</si>
  <si>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</si>
  <si>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</si>
  <si>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</si>
  <si>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</si>
  <si>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</si>
  <si>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</si>
  <si>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</si>
  <si>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</si>
  <si>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</si>
  <si>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</si>
  <si>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</si>
  <si>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</si>
  <si>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</si>
  <si>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</si>
  <si>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</si>
  <si>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</si>
  <si>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</si>
  <si>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</si>
  <si>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</si>
  <si>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</si>
  <si>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</si>
  <si>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</si>
  <si>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</si>
  <si>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</si>
  <si>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</si>
  <si>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</si>
  <si>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</si>
  <si>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</si>
  <si>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</si>
  <si>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</si>
  <si>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</si>
  <si>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</si>
  <si>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</si>
  <si>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</si>
  <si>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</si>
  <si>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</si>
  <si>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</si>
  <si>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</si>
  <si>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</si>
  <si>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</si>
  <si>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</si>
  <si>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</si>
  <si>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</si>
  <si>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</si>
  <si>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</si>
  <si>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</si>
  <si>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</si>
  <si>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    事业单位离退休</t>
  </si>
  <si>
    <t xml:space="preserve">      机关事业单位基本养老保险缴费支出</t>
  </si>
  <si>
    <t xml:space="preserve">      事业单位医疗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</si>
  <si>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</si>
  <si>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</si>
  <si>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</si>
  <si>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</si>
  <si>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</si>
  <si>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</si>
  <si>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</si>
  <si>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</si>
  <si>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</si>
  <si>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</si>
  <si>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</si>
  <si>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</si>
  <si>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</si>
  <si>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</si>
  <si>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</si>
  <si>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</si>
  <si>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</si>
  <si>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</si>
  <si>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</si>
  <si>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</si>
  <si>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</si>
  <si>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</si>
  <si>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</si>
  <si>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</si>
  <si>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</si>
  <si>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</si>
  <si>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</si>
  <si>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</si>
  <si>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</si>
  <si>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</si>
  <si>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</si>
  <si>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</si>
  <si>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</si>
  <si>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</si>
  <si>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</si>
  <si>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</si>
  <si>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</si>
  <si>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</si>
  <si>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</si>
  <si>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</si>
  <si>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</si>
  <si>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</si>
  <si>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</si>
  <si>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</si>
  <si>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</si>
  <si>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</si>
  <si>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 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</si>
  <si>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</si>
  <si>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</si>
  <si>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</si>
  <si>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</si>
  <si>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</si>
  <si>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</si>
  <si>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</si>
  <si>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</si>
  <si>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</si>
  <si>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</si>
  <si>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</si>
  <si>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</si>
  <si>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</si>
  <si>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</si>
  <si>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</si>
  <si>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</si>
  <si>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</si>
  <si>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</si>
  <si>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</si>
  <si>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</si>
  <si>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</si>
  <si>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</si>
  <si>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</si>
  <si>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</si>
  <si>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</si>
  <si>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</si>
  <si>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</si>
  <si>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</si>
  <si>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</si>
  <si>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</si>
  <si>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</si>
  <si>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</si>
  <si>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</si>
  <si>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</si>
  <si>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</si>
  <si>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</si>
  <si>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</si>
  <si>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</si>
  <si>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</si>
  <si>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</si>
  <si>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</si>
  <si>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</si>
  <si>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</si>
  <si>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</si>
  <si>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</si>
  <si>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</si>
  <si>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</si>
  <si>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</si>
  <si>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</si>
  <si>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</si>
  <si>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</si>
  <si>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</si>
  <si>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</si>
  <si>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</si>
  <si>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</si>
  <si>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</si>
  <si>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</si>
  <si>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</si>
  <si>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</si>
  <si>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</si>
  <si>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</si>
  <si>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</si>
  <si>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</si>
  <si>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</si>
  <si>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</si>
  <si>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</si>
  <si>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</si>
  <si>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</si>
  <si>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</si>
  <si>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</si>
  <si>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</si>
  <si>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</si>
  <si>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</si>
  <si>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</si>
  <si>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</si>
  <si>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</si>
  <si>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</si>
  <si>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</si>
  <si>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</si>
  <si>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</si>
  <si>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</si>
  <si>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</si>
  <si>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</si>
  <si>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</si>
  <si>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</si>
  <si>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</si>
  <si>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</si>
  <si>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</si>
  <si>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</si>
  <si>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</si>
  <si>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</si>
  <si>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</si>
  <si>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</si>
  <si>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</si>
  <si>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</si>
  <si>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</si>
  <si>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</si>
  <si>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</si>
  <si>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</si>
  <si>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</si>
  <si>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</si>
  <si>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</si>
  <si>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</si>
  <si>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</si>
  <si>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</si>
  <si>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</si>
  <si>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</si>
  <si>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</si>
  <si>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</si>
  <si>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</si>
  <si>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</si>
  <si>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</si>
  <si>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</si>
  <si>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</si>
  <si>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</si>
  <si>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</si>
  <si>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</si>
  <si>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</si>
  <si>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</si>
  <si>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</si>
  <si>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</si>
  <si>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</si>
  <si>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</si>
  <si>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</si>
  <si>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</si>
  <si>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</si>
  <si>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</si>
  <si>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</si>
  <si>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</si>
  <si>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</si>
  <si>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</si>
  <si>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t>甘肃省平凉市第一中学</t>
  </si>
  <si>
    <t>205</t>
  </si>
  <si>
    <t>教育支出</t>
  </si>
  <si>
    <t xml:space="preserve"> 20502</t>
  </si>
  <si>
    <t xml:space="preserve">  普通教育</t>
  </si>
  <si>
    <t xml:space="preserve">   2050204</t>
  </si>
  <si>
    <t xml:space="preserve">     高中教育</t>
  </si>
  <si>
    <t>208</t>
  </si>
  <si>
    <t>社会保障和就业支出</t>
  </si>
  <si>
    <t xml:space="preserve"> 20805</t>
  </si>
  <si>
    <t xml:space="preserve">  行政事业单位离退休</t>
  </si>
  <si>
    <t xml:space="preserve">   2080502</t>
  </si>
  <si>
    <t xml:space="preserve">     事业单位离退休</t>
  </si>
  <si>
    <t xml:space="preserve">   2080505</t>
  </si>
  <si>
    <t xml:space="preserve">     机关事业单位基本养老保险缴费支出</t>
  </si>
  <si>
    <t xml:space="preserve"> 20827</t>
  </si>
  <si>
    <t xml:space="preserve">  财政对其他社会保险基金的补助</t>
  </si>
  <si>
    <t xml:space="preserve">   2082701</t>
  </si>
  <si>
    <t xml:space="preserve">     财政对失业保险基金的补助</t>
  </si>
  <si>
    <t xml:space="preserve">   2082702</t>
  </si>
  <si>
    <t xml:space="preserve">     财政对工伤保险基金的补助</t>
  </si>
  <si>
    <t>210</t>
  </si>
  <si>
    <t>卫生健康支出</t>
  </si>
  <si>
    <t xml:space="preserve"> 21011</t>
  </si>
  <si>
    <t xml:space="preserve">  行政事业单位医疗</t>
  </si>
  <si>
    <t xml:space="preserve">   2101102</t>
  </si>
  <si>
    <t xml:space="preserve">     事业单位医疗</t>
  </si>
  <si>
    <t xml:space="preserve"> 教育支出</t>
  </si>
  <si>
    <t xml:space="preserve">   普通教育</t>
  </si>
  <si>
    <t xml:space="preserve">      高中教育</t>
  </si>
  <si>
    <t xml:space="preserve"> 社会保障和就业支出</t>
  </si>
  <si>
    <t xml:space="preserve">   行政事业单位养老支出</t>
  </si>
  <si>
    <t xml:space="preserve">   其他社会保障和就业支出</t>
  </si>
  <si>
    <t xml:space="preserve">      财政对失业保险基金的补助</t>
  </si>
  <si>
    <t xml:space="preserve">      财政对工伤保险基金的补助</t>
  </si>
  <si>
    <t xml:space="preserve"> 卫生健康支出</t>
  </si>
  <si>
    <t xml:space="preserve">   行政事业单位医疗</t>
  </si>
  <si>
    <t>单位名称：甘肃省平凉市第一中学</t>
  </si>
  <si>
    <r>
      <t>单位代码：2</t>
    </r>
    <r>
      <rPr>
        <sz val="12"/>
        <color indexed="8"/>
        <rFont val="宋体"/>
        <family val="0"/>
      </rPr>
      <t>03005</t>
    </r>
  </si>
  <si>
    <t>编制日期：2022 年 8 月 2 日</t>
  </si>
  <si>
    <t xml:space="preserve">  310</t>
  </si>
  <si>
    <t xml:space="preserve">    信息网络及软件构造更新</t>
  </si>
  <si>
    <t xml:space="preserve">    30307</t>
  </si>
  <si>
    <t xml:space="preserve">    30308</t>
  </si>
  <si>
    <t xml:space="preserve">    助学金</t>
  </si>
  <si>
    <t xml:space="preserve">    30202</t>
  </si>
  <si>
    <t xml:space="preserve">    印刷费</t>
  </si>
  <si>
    <t xml:space="preserve">    30209</t>
  </si>
  <si>
    <t xml:space="preserve">    物业管理费</t>
  </si>
  <si>
    <t>助学金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</si>
</sst>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  <numFmt numFmtId="184" formatCode="#,##0.00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3" fontId="8" fillId="25" borderId="14" xfId="0" applyNumberFormat="1" applyFont="1" applyFill="1" applyBorder="1" applyAlignment="1">
      <alignment horizontal="center" vertical="center"/>
    </xf>
    <xf numFmtId="0" fontId="8" fillId="25" borderId="14" xfId="0" applyNumberFormat="1" applyFont="1" applyFill="1" applyBorder="1" applyAlignment="1" applyProtection="1">
      <alignment vertical="center"/>
      <protection/>
    </xf>
    <xf numFmtId="180" fontId="8" fillId="25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3" fontId="4" fillId="25" borderId="14" xfId="0" applyNumberFormat="1" applyFont="1" applyFill="1" applyBorder="1" applyAlignment="1">
      <alignment horizontal="center" vertical="center"/>
    </xf>
    <xf numFmtId="0" fontId="4" fillId="25" borderId="14" xfId="0" applyNumberFormat="1" applyFont="1" applyFill="1" applyBorder="1" applyAlignment="1" applyProtection="1">
      <alignment vertical="center"/>
      <protection/>
    </xf>
    <xf numFmtId="180" fontId="4" fillId="25" borderId="14" xfId="0" applyNumberFormat="1" applyFont="1" applyFill="1" applyBorder="1" applyAlignment="1" applyProtection="1">
      <alignment horizontal="right" vertical="center"/>
      <protection/>
    </xf>
    <xf numFmtId="180" fontId="4" fillId="25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80" fontId="8" fillId="24" borderId="10" xfId="0" applyNumberFormat="1" applyFont="1" applyFill="1" applyBorder="1" applyAlignment="1" applyProtection="1">
      <alignment horizontal="right" vertical="center"/>
      <protection/>
    </xf>
    <xf numFmtId="180" fontId="8" fillId="24" borderId="11" xfId="0" applyNumberFormat="1" applyFont="1" applyFill="1" applyBorder="1" applyAlignment="1" applyProtection="1">
      <alignment horizontal="righ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80" fontId="4" fillId="25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right" vertical="center" wrapText="1"/>
      <protection/>
    </xf>
    <xf numFmtId="4" fontId="4" fillId="25" borderId="19" xfId="0" applyNumberFormat="1" applyFont="1" applyFill="1" applyBorder="1" applyAlignment="1" applyProtection="1">
      <alignment horizontal="right" vertical="center" wrapText="1"/>
      <protection/>
    </xf>
    <xf numFmtId="4" fontId="4" fillId="25" borderId="11" xfId="0" applyNumberFormat="1" applyFont="1" applyFill="1" applyBorder="1" applyAlignment="1" applyProtection="1">
      <alignment horizontal="right" vertical="center" wrapText="1"/>
      <protection/>
    </xf>
    <xf numFmtId="183" fontId="4" fillId="0" borderId="12" xfId="42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25" borderId="23" xfId="0" applyNumberFormat="1" applyFont="1" applyFill="1" applyBorder="1" applyAlignment="1" applyProtection="1">
      <alignment vertical="center"/>
      <protection/>
    </xf>
    <xf numFmtId="180" fontId="4" fillId="25" borderId="22" xfId="0" applyNumberFormat="1" applyFont="1" applyFill="1" applyBorder="1" applyAlignment="1" applyProtection="1">
      <alignment horizontal="right" vertical="center"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>
      <alignment/>
      <protection/>
    </xf>
    <xf numFmtId="0" fontId="7" fillId="0" borderId="0" xfId="40" applyFont="1" applyBorder="1" applyAlignment="1" applyProtection="1">
      <alignment vertical="center" wrapText="1"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vertical="center"/>
      <protection/>
    </xf>
    <xf numFmtId="180" fontId="4" fillId="26" borderId="24" xfId="40" applyNumberFormat="1" applyFont="1" applyFill="1" applyBorder="1" applyAlignment="1" applyProtection="1">
      <alignment horizontal="right" vertical="center"/>
      <protection/>
    </xf>
    <xf numFmtId="180" fontId="4" fillId="0" borderId="24" xfId="40" applyNumberFormat="1" applyFont="1" applyBorder="1" applyAlignment="1" applyProtection="1">
      <alignment vertical="center"/>
      <protection/>
    </xf>
    <xf numFmtId="180" fontId="4" fillId="26" borderId="23" xfId="40" applyNumberFormat="1" applyFont="1" applyFill="1" applyBorder="1" applyAlignment="1" applyProtection="1">
      <alignment horizontal="right" vertical="center" wrapText="1"/>
      <protection/>
    </xf>
    <xf numFmtId="180" fontId="4" fillId="26" borderId="24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Border="1" applyAlignment="1" applyProtection="1">
      <alignment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 wrapText="1"/>
      <protection/>
    </xf>
    <xf numFmtId="180" fontId="4" fillId="26" borderId="22" xfId="40" applyNumberFormat="1" applyFont="1" applyFill="1" applyBorder="1" applyAlignment="1" applyProtection="1">
      <alignment vertical="center" wrapText="1"/>
      <protection/>
    </xf>
    <xf numFmtId="180" fontId="4" fillId="26" borderId="23" xfId="40" applyNumberFormat="1" applyFont="1" applyFill="1" applyBorder="1" applyAlignment="1" applyProtection="1">
      <alignment vertical="center" wrapText="1"/>
      <protection/>
    </xf>
    <xf numFmtId="4" fontId="4" fillId="25" borderId="23" xfId="40" applyNumberFormat="1" applyFont="1" applyFill="1" applyBorder="1" applyAlignment="1" applyProtection="1">
      <alignment vertical="center" wrapText="1"/>
      <protection/>
    </xf>
    <xf numFmtId="4" fontId="4" fillId="25" borderId="23" xfId="40" applyNumberFormat="1" applyFont="1" applyFill="1" applyBorder="1" applyAlignment="1" applyProtection="1">
      <alignment wrapText="1"/>
      <protection/>
    </xf>
    <xf numFmtId="180" fontId="4" fillId="0" borderId="23" xfId="40" applyNumberFormat="1" applyFont="1" applyBorder="1" applyAlignment="1" applyProtection="1">
      <alignment/>
      <protection/>
    </xf>
    <xf numFmtId="0" fontId="4" fillId="0" borderId="23" xfId="40" applyFont="1" applyBorder="1" applyAlignment="1" applyProtection="1">
      <alignment horizontal="center" vertical="center"/>
      <protection/>
    </xf>
    <xf numFmtId="180" fontId="4" fillId="0" borderId="24" xfId="40" applyNumberFormat="1" applyFont="1" applyBorder="1" applyAlignment="1" applyProtection="1">
      <alignment horizontal="center" vertical="center"/>
      <protection/>
    </xf>
    <xf numFmtId="180" fontId="4" fillId="25" borderId="22" xfId="40" applyNumberFormat="1" applyFont="1" applyFill="1" applyBorder="1" applyAlignment="1" applyProtection="1">
      <alignment horizontal="right" vertical="center" wrapText="1"/>
      <protection/>
    </xf>
    <xf numFmtId="4" fontId="4" fillId="25" borderId="24" xfId="40" applyNumberFormat="1" applyFont="1" applyFill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 horizontal="right" vertical="center" wrapText="1"/>
      <protection/>
    </xf>
    <xf numFmtId="180" fontId="4" fillId="0" borderId="24" xfId="40" applyNumberFormat="1" applyFont="1" applyBorder="1" applyAlignment="1" applyProtection="1">
      <alignment/>
      <protection/>
    </xf>
    <xf numFmtId="180" fontId="4" fillId="26" borderId="14" xfId="40" applyNumberFormat="1" applyFont="1" applyFill="1" applyBorder="1" applyAlignment="1" applyProtection="1">
      <alignment horizontal="right" vertical="center" wrapText="1"/>
      <protection/>
    </xf>
    <xf numFmtId="180" fontId="4" fillId="0" borderId="23" xfId="40" applyNumberFormat="1" applyFont="1" applyBorder="1" applyAlignment="1" applyProtection="1">
      <alignment horizontal="center"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10" xfId="43" applyFont="1" applyBorder="1" applyAlignment="1" applyProtection="1">
      <alignment vertical="center"/>
      <protection/>
    </xf>
    <xf numFmtId="0" fontId="5" fillId="0" borderId="16" xfId="43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/>
      <protection/>
    </xf>
    <xf numFmtId="0" fontId="5" fillId="0" borderId="25" xfId="43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180" fontId="8" fillId="24" borderId="12" xfId="0" applyNumberFormat="1" applyFont="1" applyFill="1" applyBorder="1" applyAlignment="1" applyProtection="1">
      <alignment horizontal="right" vertical="center"/>
      <protection/>
    </xf>
    <xf numFmtId="49" fontId="37" fillId="24" borderId="10" xfId="0" applyNumberFormat="1" applyFont="1" applyFill="1" applyBorder="1" applyAlignment="1" applyProtection="1">
      <alignment horizontal="left" vertical="center"/>
      <protection/>
    </xf>
    <xf numFmtId="49" fontId="6" fillId="24" borderId="10" xfId="0" applyNumberFormat="1" applyFont="1" applyFill="1" applyBorder="1" applyAlignment="1" applyProtection="1">
      <alignment horizontal="left" vertical="center"/>
      <protection/>
    </xf>
    <xf numFmtId="0" fontId="6" fillId="24" borderId="10" xfId="0" applyNumberFormat="1" applyFont="1" applyFill="1" applyBorder="1" applyAlignment="1" applyProtection="1">
      <alignment horizontal="lef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49" fontId="37" fillId="24" borderId="11" xfId="0" applyNumberFormat="1" applyFont="1" applyFill="1" applyBorder="1" applyAlignment="1" applyProtection="1">
      <alignment horizontal="left" vertical="center"/>
      <protection/>
    </xf>
    <xf numFmtId="49" fontId="6" fillId="24" borderId="11" xfId="0" applyNumberFormat="1" applyFont="1" applyFill="1" applyBorder="1" applyAlignment="1" applyProtection="1">
      <alignment horizontal="lef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4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4" fontId="8" fillId="24" borderId="11" xfId="0" applyNumberFormat="1" applyFont="1" applyFill="1" applyBorder="1" applyAlignment="1" applyProtection="1">
      <alignment horizontal="righ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4" fontId="6" fillId="24" borderId="11" xfId="0" applyNumberFormat="1" applyFont="1" applyFill="1" applyBorder="1" applyAlignment="1" applyProtection="1">
      <alignment horizontal="right" vertical="center"/>
      <protection/>
    </xf>
    <xf numFmtId="4" fontId="37" fillId="24" borderId="11" xfId="0" applyNumberFormat="1" applyFont="1" applyFill="1" applyBorder="1" applyAlignment="1" applyProtection="1">
      <alignment horizontal="right" vertical="center"/>
      <protection/>
    </xf>
    <xf numFmtId="4" fontId="37" fillId="24" borderId="12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38" fillId="0" borderId="0" xfId="0" applyFont="1" applyAlignment="1">
      <alignment/>
    </xf>
    <xf numFmtId="4" fontId="6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4" fontId="12" fillId="24" borderId="12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3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5" fillId="0" borderId="0" xfId="0" applyFont="1" applyAlignment="1">
      <alignment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0" fontId="6" fillId="24" borderId="13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180" fontId="8" fillId="25" borderId="14" xfId="0" applyNumberFormat="1" applyFont="1" applyFill="1" applyBorder="1" applyAlignment="1" applyProtection="1">
      <alignment horizontal="right" vertical="center"/>
      <protection/>
    </xf>
    <xf numFmtId="180" fontId="8" fillId="25" borderId="10" xfId="0" applyNumberFormat="1" applyFont="1" applyFill="1" applyBorder="1" applyAlignment="1" applyProtection="1">
      <alignment horizontal="right" vertical="center"/>
      <protection/>
    </xf>
    <xf numFmtId="180" fontId="8" fillId="25" borderId="19" xfId="0" applyNumberFormat="1" applyFont="1" applyFill="1" applyBorder="1" applyAlignment="1" applyProtection="1">
      <alignment horizontal="right" vertical="center"/>
      <protection/>
    </xf>
    <xf numFmtId="180" fontId="4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11" xfId="0" applyNumberFormat="1" applyFont="1" applyFill="1" applyBorder="1" applyAlignment="1" applyProtection="1">
      <alignment horizontal="right" vertical="center"/>
      <protection/>
    </xf>
    <xf numFmtId="180" fontId="4" fillId="25" borderId="12" xfId="0" applyNumberFormat="1" applyFont="1" applyFill="1" applyBorder="1" applyAlignment="1" applyProtection="1">
      <alignment horizontal="right" vertical="center"/>
      <protection/>
    </xf>
    <xf numFmtId="180" fontId="4" fillId="25" borderId="19" xfId="0" applyNumberFormat="1" applyFont="1" applyFill="1" applyBorder="1" applyAlignment="1" applyProtection="1">
      <alignment horizontal="right" vertical="center"/>
      <protection/>
    </xf>
    <xf numFmtId="180" fontId="8" fillId="25" borderId="12" xfId="0" applyNumberFormat="1" applyFont="1" applyFill="1" applyBorder="1" applyAlignment="1" applyProtection="1">
      <alignment horizontal="right" vertical="center"/>
      <protection/>
    </xf>
    <xf numFmtId="180" fontId="8" fillId="25" borderId="11" xfId="0" applyNumberFormat="1" applyFont="1" applyFill="1" applyBorder="1" applyAlignment="1" applyProtection="1">
      <alignment horizontal="right" vertical="center"/>
      <protection/>
    </xf>
    <xf numFmtId="180" fontId="4" fillId="24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4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zoomScalePageLayoutView="0" workbookViewId="0" topLeftCell="A1">
      <selection activeCell="I21" sqref="I21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08"/>
    </row>
    <row r="3" spans="1:9" ht="18.75" customHeight="1">
      <c r="A3" s="109" t="s">
        <v>312</v>
      </c>
      <c r="B3" s="109"/>
      <c r="C3" s="109"/>
      <c r="D3" s="109"/>
      <c r="E3" s="109"/>
      <c r="F3" s="109"/>
      <c r="G3" s="109"/>
      <c r="H3" s="109"/>
      <c r="I3" s="109"/>
    </row>
    <row r="4" spans="1:9" ht="16.5" customHeight="1">
      <c r="A4" s="109" t="s">
        <v>311</v>
      </c>
      <c r="B4" s="109"/>
      <c r="C4" s="109"/>
      <c r="D4" s="109"/>
      <c r="E4" s="109"/>
      <c r="F4" s="109"/>
      <c r="G4" s="109"/>
      <c r="H4" s="109"/>
      <c r="I4" s="109"/>
    </row>
    <row r="5" spans="1:9" ht="14.25" customHeight="1">
      <c r="A5" s="109"/>
      <c r="B5" s="109"/>
      <c r="C5" s="109"/>
      <c r="D5" s="109"/>
      <c r="E5" s="109"/>
      <c r="F5" s="109"/>
      <c r="G5" s="109"/>
      <c r="H5" s="109"/>
      <c r="I5" s="109"/>
    </row>
    <row r="6" spans="1:9" ht="14.25" customHeight="1">
      <c r="A6" s="109"/>
      <c r="B6" s="109"/>
      <c r="C6" s="109"/>
      <c r="D6" s="109"/>
      <c r="E6" s="109"/>
      <c r="F6" s="109"/>
      <c r="G6" s="109"/>
      <c r="H6" s="109"/>
      <c r="I6" s="109"/>
    </row>
    <row r="7" spans="1:9" ht="14.25" customHeight="1">
      <c r="A7" s="109"/>
      <c r="B7" s="109"/>
      <c r="C7" s="109"/>
      <c r="D7" s="109"/>
      <c r="E7" s="109"/>
      <c r="F7" s="109"/>
      <c r="G7" s="109"/>
      <c r="H7" s="109"/>
      <c r="I7" s="109"/>
    </row>
    <row r="8" spans="1:9" ht="14.25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9" ht="33" customHeight="1">
      <c r="A9" s="175" t="s">
        <v>0</v>
      </c>
      <c r="B9" s="175"/>
      <c r="C9" s="175"/>
      <c r="D9" s="175"/>
      <c r="E9" s="175"/>
      <c r="F9" s="175"/>
      <c r="G9" s="175"/>
      <c r="H9" s="110"/>
      <c r="I9" s="110"/>
    </row>
    <row r="10" spans="1:9" ht="14.25" customHeight="1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9" ht="14.25" customHeight="1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9" ht="14.25" customHeigh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4.25" customHeight="1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ht="14.25" customHeight="1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ht="14.25" customHeight="1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9" ht="14.25" customHeight="1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14.25" customHeight="1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14.25" customHeight="1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ht="14.25" customHeight="1">
      <c r="A19" s="176" t="s">
        <v>313</v>
      </c>
      <c r="B19" s="176"/>
      <c r="C19" s="176"/>
      <c r="D19" s="176"/>
      <c r="E19" s="176"/>
      <c r="F19" s="176"/>
      <c r="G19" s="176"/>
      <c r="H19" s="109"/>
      <c r="I19" s="109"/>
    </row>
    <row r="20" spans="1:9" ht="14.25" customHeight="1">
      <c r="A20" s="109"/>
      <c r="B20" s="109"/>
      <c r="C20" s="109"/>
      <c r="D20" s="109"/>
      <c r="E20" s="109"/>
      <c r="F20" s="109"/>
      <c r="G20" s="109"/>
      <c r="H20" s="109"/>
      <c r="I20" s="109"/>
    </row>
    <row r="21" spans="1:9" ht="14.25" customHeight="1">
      <c r="A21" s="109"/>
      <c r="B21" s="109"/>
      <c r="C21" s="109"/>
      <c r="D21" s="109"/>
      <c r="E21" s="109"/>
      <c r="F21" s="109"/>
      <c r="G21" s="109"/>
      <c r="I21" s="109"/>
    </row>
    <row r="22" spans="1:10" ht="14.25" customHeight="1">
      <c r="A22" s="109"/>
      <c r="B22" s="109" t="s">
        <v>1</v>
      </c>
      <c r="D22" s="109" t="s">
        <v>2</v>
      </c>
      <c r="F22" s="109" t="s">
        <v>3</v>
      </c>
      <c r="H22" s="109"/>
      <c r="J22" s="2"/>
    </row>
    <row r="23" ht="15.75" customHeight="1">
      <c r="B23" s="109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tabSelected="1" zoomScalePageLayoutView="0" workbookViewId="0" topLeftCell="A19">
      <selection activeCell="E26" sqref="E26"/>
    </sheetView>
  </sheetViews>
  <sheetFormatPr defaultColWidth="9.140625" defaultRowHeight="12.75" customHeight="1"/>
  <cols>
    <col min="1" max="1" width="18.57421875" style="1" customWidth="1"/>
    <col min="2" max="2" width="38.00390625" style="1" customWidth="1"/>
    <col min="3" max="3" width="16.57421875" style="1" customWidth="1"/>
    <col min="4" max="4" width="17.00390625" style="1" customWidth="1"/>
    <col min="5" max="5" width="16.57421875" style="1" customWidth="1"/>
    <col min="6" max="6" width="20.140625" style="1" customWidth="1"/>
    <col min="7" max="7" width="6.8515625" style="1" customWidth="1"/>
    <col min="8" max="16384" width="9.140625" style="2" customWidth="1"/>
  </cols>
  <sheetData>
    <row r="1" spans="1:2" ht="24.75" customHeight="1">
      <c r="A1" s="14" t="s">
        <v>25</v>
      </c>
      <c r="B1" s="15"/>
    </row>
    <row r="2" spans="1:5" ht="24.75" customHeight="1">
      <c r="A2" s="188" t="s">
        <v>143</v>
      </c>
      <c r="B2" s="188"/>
      <c r="C2" s="188"/>
      <c r="D2" s="188"/>
      <c r="E2" s="188"/>
    </row>
    <row r="3" ht="24.75" customHeight="1">
      <c r="E3" s="3" t="s">
        <v>27</v>
      </c>
    </row>
    <row r="4" spans="1:5" ht="21" customHeight="1">
      <c r="A4" s="184" t="s">
        <v>144</v>
      </c>
      <c r="B4" s="187"/>
      <c r="C4" s="184" t="s">
        <v>145</v>
      </c>
      <c r="D4" s="187"/>
      <c r="E4" s="185"/>
    </row>
    <row r="5" spans="1:5" ht="21" customHeight="1">
      <c r="A5" s="30" t="s">
        <v>140</v>
      </c>
      <c r="B5" s="5" t="s">
        <v>141</v>
      </c>
      <c r="C5" s="29" t="s">
        <v>92</v>
      </c>
      <c r="D5" s="31" t="s">
        <v>146</v>
      </c>
      <c r="E5" s="32" t="s">
        <v>147</v>
      </c>
    </row>
    <row r="6" spans="1:5" ht="21" customHeight="1">
      <c r="A6" s="30" t="s">
        <v>91</v>
      </c>
      <c r="B6" s="5" t="s">
        <v>91</v>
      </c>
      <c r="C6" s="4">
        <v>1</v>
      </c>
      <c r="D6" s="5">
        <v>2</v>
      </c>
      <c r="E6" s="6">
        <v>3</v>
      </c>
    </row>
    <row r="7" spans="1:5" ht="21" customHeight="1">
      <c r="A7" s="33" t="s">
        <v>142</v>
      </c>
      <c r="B7" s="34" t="s">
        <v>92</v>
      </c>
      <c r="C7" s="35">
        <f>SUM(D7:E7)</f>
        <v>5637.390000000001</v>
      </c>
      <c r="D7" s="36">
        <f>SUM(D8+D19+D38)</f>
        <v>3497.5000000000005</v>
      </c>
      <c r="E7" s="127">
        <f>SUM(E8+E19+E38+E45)</f>
        <v>2139.8900000000003</v>
      </c>
    </row>
    <row r="8" spans="1:5" ht="21" customHeight="1">
      <c r="A8" s="33" t="s">
        <v>148</v>
      </c>
      <c r="B8" s="34" t="s">
        <v>149</v>
      </c>
      <c r="C8" s="35">
        <f aca="true" t="shared" si="0" ref="C8:C44">SUM(D8:E8)</f>
        <v>3407.5400000000004</v>
      </c>
      <c r="D8" s="36">
        <f>SUM(D9:D18)</f>
        <v>3407.5400000000004</v>
      </c>
      <c r="E8" s="37"/>
    </row>
    <row r="9" spans="1:5" ht="21" customHeight="1">
      <c r="A9" s="38" t="s">
        <v>150</v>
      </c>
      <c r="B9" s="39" t="s">
        <v>151</v>
      </c>
      <c r="C9" s="35">
        <f t="shared" si="0"/>
        <v>1512.03</v>
      </c>
      <c r="D9" s="40">
        <v>1512.03</v>
      </c>
      <c r="E9" s="41"/>
    </row>
    <row r="10" spans="1:5" ht="21" customHeight="1">
      <c r="A10" s="38" t="s">
        <v>152</v>
      </c>
      <c r="B10" s="39" t="s">
        <v>153</v>
      </c>
      <c r="C10" s="35">
        <f t="shared" si="0"/>
        <v>194.89</v>
      </c>
      <c r="D10" s="40">
        <v>194.89</v>
      </c>
      <c r="E10" s="41"/>
    </row>
    <row r="11" spans="1:5" ht="21" customHeight="1">
      <c r="A11" s="38" t="s">
        <v>154</v>
      </c>
      <c r="B11" s="39" t="s">
        <v>155</v>
      </c>
      <c r="C11" s="35">
        <f t="shared" si="0"/>
        <v>125.55</v>
      </c>
      <c r="D11" s="40">
        <v>125.55</v>
      </c>
      <c r="E11" s="41"/>
    </row>
    <row r="12" spans="1:5" ht="21" customHeight="1">
      <c r="A12" s="38" t="s">
        <v>156</v>
      </c>
      <c r="B12" s="39" t="s">
        <v>157</v>
      </c>
      <c r="C12" s="35">
        <f t="shared" si="0"/>
        <v>688.62</v>
      </c>
      <c r="D12" s="40">
        <v>688.62</v>
      </c>
      <c r="E12" s="41"/>
    </row>
    <row r="13" spans="1:5" ht="21" customHeight="1">
      <c r="A13" s="38" t="s">
        <v>158</v>
      </c>
      <c r="B13" s="39" t="s">
        <v>159</v>
      </c>
      <c r="C13" s="35">
        <f t="shared" si="0"/>
        <v>368.38</v>
      </c>
      <c r="D13" s="40">
        <v>368.38</v>
      </c>
      <c r="E13" s="41"/>
    </row>
    <row r="14" spans="1:5" ht="21" customHeight="1">
      <c r="A14" s="38" t="s">
        <v>160</v>
      </c>
      <c r="B14" s="39" t="s">
        <v>161</v>
      </c>
      <c r="C14" s="35">
        <f t="shared" si="0"/>
        <v>0</v>
      </c>
      <c r="D14" s="40"/>
      <c r="E14" s="41"/>
    </row>
    <row r="15" spans="1:5" ht="21" customHeight="1">
      <c r="A15" s="38" t="s">
        <v>162</v>
      </c>
      <c r="B15" s="39" t="s">
        <v>163</v>
      </c>
      <c r="C15" s="35">
        <f t="shared" si="0"/>
        <v>189.6</v>
      </c>
      <c r="D15" s="40">
        <v>189.6</v>
      </c>
      <c r="E15" s="41"/>
    </row>
    <row r="16" spans="1:5" ht="21" customHeight="1">
      <c r="A16" s="38" t="s">
        <v>164</v>
      </c>
      <c r="B16" s="39" t="s">
        <v>165</v>
      </c>
      <c r="C16" s="35">
        <f t="shared" si="0"/>
        <v>55.07</v>
      </c>
      <c r="D16" s="40">
        <v>55.07</v>
      </c>
      <c r="E16" s="41"/>
    </row>
    <row r="17" spans="1:5" ht="21" customHeight="1">
      <c r="A17" s="38" t="s">
        <v>166</v>
      </c>
      <c r="B17" s="39" t="s">
        <v>167</v>
      </c>
      <c r="C17" s="35">
        <f t="shared" si="0"/>
        <v>20.82</v>
      </c>
      <c r="D17" s="40">
        <v>20.82</v>
      </c>
      <c r="E17" s="41"/>
    </row>
    <row r="18" spans="1:5" ht="21" customHeight="1">
      <c r="A18" s="38" t="s">
        <v>168</v>
      </c>
      <c r="B18" s="39" t="s">
        <v>169</v>
      </c>
      <c r="C18" s="35">
        <f t="shared" si="0"/>
        <v>252.58</v>
      </c>
      <c r="D18" s="40">
        <v>252.58</v>
      </c>
      <c r="E18" s="41"/>
    </row>
    <row r="19" spans="1:5" ht="21" customHeight="1">
      <c r="A19" s="33" t="s">
        <v>170</v>
      </c>
      <c r="B19" s="34" t="s">
        <v>171</v>
      </c>
      <c r="C19" s="35">
        <f t="shared" si="0"/>
        <v>1139.89</v>
      </c>
      <c r="D19" s="36">
        <f>SUM(D20:D37)</f>
        <v>0</v>
      </c>
      <c r="E19" s="127">
        <f>SUM(E20:E37)</f>
        <v>1139.89</v>
      </c>
    </row>
    <row r="20" spans="1:5" ht="21" customHeight="1">
      <c r="A20" s="38" t="s">
        <v>172</v>
      </c>
      <c r="B20" s="39" t="s">
        <v>173</v>
      </c>
      <c r="C20" s="35">
        <f t="shared" si="0"/>
        <v>20</v>
      </c>
      <c r="D20" s="40"/>
      <c r="E20" s="41">
        <v>20</v>
      </c>
    </row>
    <row r="21" spans="1:5" ht="21" customHeight="1">
      <c r="A21" s="38" t="s">
        <v>319</v>
      </c>
      <c r="B21" s="39" t="s">
        <v>320</v>
      </c>
      <c r="C21" s="35">
        <f>SUM(D21:E21)</f>
        <v>30</v>
      </c>
      <c r="D21" s="40"/>
      <c r="E21" s="41">
        <v>30</v>
      </c>
    </row>
    <row r="22" spans="1:5" ht="21" customHeight="1">
      <c r="A22" s="38" t="s">
        <v>174</v>
      </c>
      <c r="B22" s="39" t="s">
        <v>175</v>
      </c>
      <c r="C22" s="35">
        <f t="shared" si="0"/>
        <v>35</v>
      </c>
      <c r="D22" s="40"/>
      <c r="E22" s="41">
        <v>35</v>
      </c>
    </row>
    <row r="23" spans="1:5" ht="21" customHeight="1">
      <c r="A23" s="38" t="s">
        <v>176</v>
      </c>
      <c r="B23" s="39" t="s">
        <v>177</v>
      </c>
      <c r="C23" s="35">
        <f t="shared" si="0"/>
        <v>120</v>
      </c>
      <c r="D23" s="40"/>
      <c r="E23" s="41">
        <v>120</v>
      </c>
    </row>
    <row r="24" spans="1:5" ht="21" customHeight="1">
      <c r="A24" s="38" t="s">
        <v>178</v>
      </c>
      <c r="B24" s="39" t="s">
        <v>179</v>
      </c>
      <c r="C24" s="35">
        <f t="shared" si="0"/>
        <v>10</v>
      </c>
      <c r="D24" s="40"/>
      <c r="E24" s="41">
        <v>10</v>
      </c>
    </row>
    <row r="25" spans="1:5" ht="21" customHeight="1">
      <c r="A25" s="38" t="s">
        <v>180</v>
      </c>
      <c r="B25" s="39" t="s">
        <v>181</v>
      </c>
      <c r="C25" s="35">
        <f t="shared" si="0"/>
        <v>302.2</v>
      </c>
      <c r="D25" s="40"/>
      <c r="E25" s="41">
        <v>302.2</v>
      </c>
    </row>
    <row r="26" spans="1:5" ht="21" customHeight="1">
      <c r="A26" s="38" t="s">
        <v>321</v>
      </c>
      <c r="B26" s="39" t="s">
        <v>322</v>
      </c>
      <c r="C26" s="35">
        <f>SUM(D26:E26)</f>
        <v>280</v>
      </c>
      <c r="D26" s="40"/>
      <c r="E26" s="41">
        <v>280</v>
      </c>
    </row>
    <row r="27" spans="1:5" ht="21" customHeight="1">
      <c r="A27" s="38" t="s">
        <v>182</v>
      </c>
      <c r="B27" s="39" t="s">
        <v>183</v>
      </c>
      <c r="C27" s="35">
        <f t="shared" si="0"/>
        <v>25</v>
      </c>
      <c r="D27" s="40"/>
      <c r="E27" s="41">
        <v>25</v>
      </c>
    </row>
    <row r="28" spans="1:5" ht="21" customHeight="1">
      <c r="A28" s="38" t="s">
        <v>184</v>
      </c>
      <c r="B28" s="39" t="s">
        <v>185</v>
      </c>
      <c r="C28" s="35">
        <f t="shared" si="0"/>
        <v>0</v>
      </c>
      <c r="D28" s="40"/>
      <c r="E28" s="41"/>
    </row>
    <row r="29" spans="1:5" ht="21" customHeight="1">
      <c r="A29" s="38" t="s">
        <v>186</v>
      </c>
      <c r="B29" s="39" t="s">
        <v>187</v>
      </c>
      <c r="C29" s="35">
        <f t="shared" si="0"/>
        <v>50</v>
      </c>
      <c r="D29" s="40"/>
      <c r="E29" s="41">
        <v>50</v>
      </c>
    </row>
    <row r="30" spans="1:5" ht="21" customHeight="1">
      <c r="A30" s="38" t="s">
        <v>188</v>
      </c>
      <c r="B30" s="39" t="s">
        <v>189</v>
      </c>
      <c r="C30" s="35">
        <f t="shared" si="0"/>
        <v>0</v>
      </c>
      <c r="D30" s="40"/>
      <c r="E30" s="41"/>
    </row>
    <row r="31" spans="1:5" ht="21" customHeight="1">
      <c r="A31" s="38" t="s">
        <v>190</v>
      </c>
      <c r="B31" s="39" t="s">
        <v>191</v>
      </c>
      <c r="C31" s="35">
        <f t="shared" si="0"/>
        <v>50</v>
      </c>
      <c r="D31" s="40"/>
      <c r="E31" s="41">
        <v>50</v>
      </c>
    </row>
    <row r="32" spans="1:5" ht="21" customHeight="1">
      <c r="A32" s="38" t="s">
        <v>192</v>
      </c>
      <c r="B32" s="39" t="s">
        <v>193</v>
      </c>
      <c r="C32" s="35">
        <f t="shared" si="0"/>
        <v>0</v>
      </c>
      <c r="D32" s="40"/>
      <c r="E32" s="41"/>
    </row>
    <row r="33" spans="1:5" ht="21" customHeight="1">
      <c r="A33" s="38" t="s">
        <v>194</v>
      </c>
      <c r="B33" s="39" t="s">
        <v>195</v>
      </c>
      <c r="C33" s="35">
        <f t="shared" si="0"/>
        <v>44.04</v>
      </c>
      <c r="D33" s="40"/>
      <c r="E33" s="41">
        <v>44.04</v>
      </c>
    </row>
    <row r="34" spans="1:5" ht="21" customHeight="1">
      <c r="A34" s="38" t="s">
        <v>196</v>
      </c>
      <c r="B34" s="39" t="s">
        <v>197</v>
      </c>
      <c r="C34" s="35">
        <f t="shared" si="0"/>
        <v>55.05</v>
      </c>
      <c r="D34" s="40"/>
      <c r="E34" s="41">
        <v>55.05</v>
      </c>
    </row>
    <row r="35" spans="1:5" ht="21" customHeight="1">
      <c r="A35" s="38" t="s">
        <v>198</v>
      </c>
      <c r="B35" s="39" t="s">
        <v>199</v>
      </c>
      <c r="C35" s="35">
        <f t="shared" si="0"/>
        <v>30</v>
      </c>
      <c r="D35" s="40"/>
      <c r="E35" s="41">
        <v>30</v>
      </c>
    </row>
    <row r="36" spans="1:5" ht="21" customHeight="1">
      <c r="A36" s="38" t="s">
        <v>200</v>
      </c>
      <c r="B36" s="39" t="s">
        <v>201</v>
      </c>
      <c r="C36" s="35">
        <f t="shared" si="0"/>
        <v>8.64</v>
      </c>
      <c r="D36" s="40"/>
      <c r="E36" s="41">
        <v>8.64</v>
      </c>
    </row>
    <row r="37" spans="1:5" ht="21" customHeight="1">
      <c r="A37" s="38" t="s">
        <v>202</v>
      </c>
      <c r="B37" s="39" t="s">
        <v>203</v>
      </c>
      <c r="C37" s="35">
        <f t="shared" si="0"/>
        <v>79.96</v>
      </c>
      <c r="D37" s="40"/>
      <c r="E37" s="41">
        <v>79.96</v>
      </c>
    </row>
    <row r="38" spans="1:5" ht="21" customHeight="1">
      <c r="A38" s="33" t="s">
        <v>204</v>
      </c>
      <c r="B38" s="34" t="s">
        <v>205</v>
      </c>
      <c r="C38" s="35">
        <f t="shared" si="0"/>
        <v>89.96000000000001</v>
      </c>
      <c r="D38" s="36">
        <f>SUM(D39:D44)</f>
        <v>89.96000000000001</v>
      </c>
      <c r="E38" s="37"/>
    </row>
    <row r="39" spans="1:5" ht="21" customHeight="1">
      <c r="A39" s="38" t="s">
        <v>206</v>
      </c>
      <c r="B39" s="39" t="s">
        <v>207</v>
      </c>
      <c r="C39" s="35">
        <f t="shared" si="0"/>
        <v>0</v>
      </c>
      <c r="D39" s="40"/>
      <c r="E39" s="41"/>
    </row>
    <row r="40" spans="1:5" ht="21" customHeight="1">
      <c r="A40" s="38" t="s">
        <v>208</v>
      </c>
      <c r="B40" s="39" t="s">
        <v>209</v>
      </c>
      <c r="C40" s="35">
        <f t="shared" si="0"/>
        <v>72.04</v>
      </c>
      <c r="D40" s="40">
        <v>72.04</v>
      </c>
      <c r="E40" s="41"/>
    </row>
    <row r="41" spans="1:5" ht="21" customHeight="1">
      <c r="A41" s="38" t="s">
        <v>210</v>
      </c>
      <c r="B41" s="39" t="s">
        <v>211</v>
      </c>
      <c r="C41" s="35">
        <f t="shared" si="0"/>
        <v>0.86</v>
      </c>
      <c r="D41" s="40">
        <v>0.86</v>
      </c>
      <c r="E41" s="41"/>
    </row>
    <row r="42" spans="1:5" ht="21" customHeight="1">
      <c r="A42" s="38" t="s">
        <v>212</v>
      </c>
      <c r="B42" s="39" t="s">
        <v>213</v>
      </c>
      <c r="C42" s="35">
        <f t="shared" si="0"/>
        <v>7.26</v>
      </c>
      <c r="D42" s="40">
        <v>7.26</v>
      </c>
      <c r="E42" s="41"/>
    </row>
    <row r="43" spans="1:5" ht="21" customHeight="1">
      <c r="A43" s="38" t="s">
        <v>214</v>
      </c>
      <c r="B43" s="39" t="s">
        <v>215</v>
      </c>
      <c r="C43" s="35">
        <f t="shared" si="0"/>
        <v>0</v>
      </c>
      <c r="D43" s="40"/>
      <c r="E43" s="41"/>
    </row>
    <row r="44" spans="1:5" ht="21" customHeight="1">
      <c r="A44" s="38" t="s">
        <v>317</v>
      </c>
      <c r="B44" s="39" t="s">
        <v>318</v>
      </c>
      <c r="C44" s="35">
        <f t="shared" si="0"/>
        <v>9.8</v>
      </c>
      <c r="D44" s="40">
        <v>9.8</v>
      </c>
      <c r="E44" s="41"/>
    </row>
    <row r="45" spans="1:5" ht="21" customHeight="1">
      <c r="A45" s="33" t="s">
        <v>314</v>
      </c>
      <c r="B45" s="34" t="s">
        <v>205</v>
      </c>
      <c r="C45" s="35">
        <f>SUM(C46)</f>
        <v>1000</v>
      </c>
      <c r="D45" s="174">
        <f>SUM(D46)</f>
        <v>0</v>
      </c>
      <c r="E45" s="174">
        <f>SUM(E46)</f>
        <v>1000</v>
      </c>
    </row>
    <row r="46" spans="1:5" ht="21" customHeight="1">
      <c r="A46" s="38" t="s">
        <v>316</v>
      </c>
      <c r="B46" s="39" t="s">
        <v>315</v>
      </c>
      <c r="C46" s="35">
        <f>SUM(D46:E46)</f>
        <v>1000</v>
      </c>
      <c r="D46" s="40"/>
      <c r="E46" s="41">
        <v>1000</v>
      </c>
    </row>
    <row r="47" ht="21" customHeight="1"/>
    <row r="48" ht="21" customHeight="1">
      <c r="A48" s="10" t="s">
        <v>216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89" bottom="0.5905511811023623" header="0.3937007874015748" footer="0.3937007874015748"/>
  <pageSetup fitToHeight="100" horizontalDpi="300" verticalDpi="300" orientation="portrait" paperSize="9" scale="75" r:id="rId3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C11" sqref="C1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27" t="s">
        <v>25</v>
      </c>
    </row>
    <row r="2" spans="1:8" ht="24.75" customHeight="1">
      <c r="A2" s="177" t="s">
        <v>217</v>
      </c>
      <c r="B2" s="177"/>
      <c r="C2" s="177"/>
      <c r="D2" s="177"/>
      <c r="E2" s="177"/>
      <c r="F2" s="177"/>
      <c r="G2" s="177"/>
      <c r="H2" s="177"/>
    </row>
    <row r="3" ht="24.75" customHeight="1">
      <c r="H3" s="3" t="s">
        <v>27</v>
      </c>
    </row>
    <row r="4" spans="1:8" ht="24.75" customHeight="1">
      <c r="A4" s="194" t="s">
        <v>135</v>
      </c>
      <c r="B4" s="189" t="s">
        <v>218</v>
      </c>
      <c r="C4" s="190"/>
      <c r="D4" s="190"/>
      <c r="E4" s="190"/>
      <c r="F4" s="191"/>
      <c r="G4" s="197" t="s">
        <v>219</v>
      </c>
      <c r="H4" s="200" t="s">
        <v>220</v>
      </c>
    </row>
    <row r="5" spans="1:8" ht="24.75" customHeight="1">
      <c r="A5" s="195"/>
      <c r="B5" s="197" t="s">
        <v>92</v>
      </c>
      <c r="C5" s="197" t="s">
        <v>221</v>
      </c>
      <c r="D5" s="197" t="s">
        <v>222</v>
      </c>
      <c r="E5" s="192" t="s">
        <v>223</v>
      </c>
      <c r="F5" s="193"/>
      <c r="G5" s="199"/>
      <c r="H5" s="201"/>
    </row>
    <row r="6" spans="1:8" ht="24.75" customHeight="1">
      <c r="A6" s="196"/>
      <c r="B6" s="198"/>
      <c r="C6" s="198"/>
      <c r="D6" s="198"/>
      <c r="E6" s="28" t="s">
        <v>224</v>
      </c>
      <c r="F6" s="28" t="s">
        <v>225</v>
      </c>
      <c r="G6" s="198"/>
      <c r="H6" s="202"/>
    </row>
    <row r="7" spans="1:8" ht="24.75" customHeight="1">
      <c r="A7" s="117" t="s">
        <v>92</v>
      </c>
      <c r="B7" s="118"/>
      <c r="C7" s="118"/>
      <c r="D7" s="118"/>
      <c r="E7" s="118"/>
      <c r="F7" s="118"/>
      <c r="G7" s="118"/>
      <c r="H7" s="119"/>
    </row>
    <row r="8" spans="1:9" s="126" customFormat="1" ht="24.75" customHeight="1">
      <c r="A8" s="122" t="s">
        <v>274</v>
      </c>
      <c r="B8" s="123">
        <v>30</v>
      </c>
      <c r="C8" s="123"/>
      <c r="D8" s="123"/>
      <c r="E8" s="123"/>
      <c r="F8" s="123">
        <v>30</v>
      </c>
      <c r="G8" s="123"/>
      <c r="H8" s="124">
        <v>50</v>
      </c>
      <c r="I8" s="125"/>
    </row>
    <row r="9" spans="1:8" ht="24.75" customHeight="1">
      <c r="A9" s="111"/>
      <c r="B9" s="120"/>
      <c r="C9" s="120"/>
      <c r="D9" s="120"/>
      <c r="E9" s="120"/>
      <c r="F9" s="120"/>
      <c r="G9" s="120"/>
      <c r="H9" s="121"/>
    </row>
    <row r="10" spans="1:8" ht="24.75" customHeight="1">
      <c r="A10" s="111"/>
      <c r="B10" s="120"/>
      <c r="C10" s="120"/>
      <c r="D10" s="120"/>
      <c r="E10" s="120"/>
      <c r="F10" s="120"/>
      <c r="G10" s="120"/>
      <c r="H10" s="121"/>
    </row>
    <row r="11" spans="1:8" ht="24.75" customHeight="1">
      <c r="A11" s="111"/>
      <c r="B11" s="120"/>
      <c r="C11" s="120"/>
      <c r="D11" s="120"/>
      <c r="E11" s="120"/>
      <c r="F11" s="120"/>
      <c r="G11" s="120"/>
      <c r="H11" s="121"/>
    </row>
    <row r="12" spans="1:8" ht="24.75" customHeight="1">
      <c r="A12" s="111"/>
      <c r="B12" s="120"/>
      <c r="C12" s="120"/>
      <c r="D12" s="120"/>
      <c r="E12" s="120"/>
      <c r="F12" s="120"/>
      <c r="G12" s="120"/>
      <c r="H12" s="121"/>
    </row>
    <row r="13" spans="1:8" ht="24.75" customHeight="1">
      <c r="A13" s="111"/>
      <c r="B13" s="120"/>
      <c r="C13" s="120"/>
      <c r="D13" s="120"/>
      <c r="E13" s="120"/>
      <c r="F13" s="120"/>
      <c r="G13" s="120"/>
      <c r="H13" s="121"/>
    </row>
    <row r="14" spans="1:8" ht="24.75" customHeight="1">
      <c r="A14" s="111"/>
      <c r="B14" s="120"/>
      <c r="C14" s="120"/>
      <c r="D14" s="120"/>
      <c r="E14" s="120"/>
      <c r="F14" s="120"/>
      <c r="G14" s="120"/>
      <c r="H14" s="121"/>
    </row>
    <row r="15" spans="1:8" ht="24.75" customHeight="1">
      <c r="A15" s="111"/>
      <c r="B15" s="120"/>
      <c r="C15" s="120"/>
      <c r="D15" s="120"/>
      <c r="E15" s="120"/>
      <c r="F15" s="120"/>
      <c r="G15" s="120"/>
      <c r="H15" s="121"/>
    </row>
    <row r="16" ht="12.75" customHeight="1" hidden="1"/>
    <row r="18" ht="13.5"/>
    <row r="19" ht="13.5"/>
    <row r="21" ht="12.75" customHeight="1" hidden="1"/>
    <row r="22" ht="12.75" customHeight="1" hidden="1"/>
    <row r="23" ht="13.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84" bottom="0.5905511811023623" header="0.3937007874015748" footer="0.3937007874015748"/>
  <pageSetup horizontalDpi="300" verticalDpi="300" orientation="landscape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2"/>
  <sheetViews>
    <sheetView showGridLines="0" showZeros="0" zoomScalePageLayoutView="0" workbookViewId="0" topLeftCell="A3">
      <selection activeCell="C7" sqref="C7:C50"/>
    </sheetView>
  </sheetViews>
  <sheetFormatPr defaultColWidth="9.140625" defaultRowHeight="12.75" customHeight="1"/>
  <cols>
    <col min="1" max="1" width="8.00390625" style="1" customWidth="1"/>
    <col min="2" max="2" width="34.2812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4" t="s">
        <v>25</v>
      </c>
      <c r="B1" s="15"/>
    </row>
    <row r="2" spans="1:5" ht="24.75" customHeight="1">
      <c r="A2" s="177" t="s">
        <v>226</v>
      </c>
      <c r="B2" s="177"/>
      <c r="C2" s="177"/>
      <c r="D2" s="177"/>
      <c r="E2" s="177"/>
    </row>
    <row r="3" ht="15.75" customHeight="1">
      <c r="E3" s="3" t="s">
        <v>27</v>
      </c>
    </row>
    <row r="4" spans="1:5" ht="18.75" customHeight="1">
      <c r="A4" s="16" t="s">
        <v>227</v>
      </c>
      <c r="B4" s="16" t="s">
        <v>30</v>
      </c>
      <c r="C4" s="16" t="s">
        <v>92</v>
      </c>
      <c r="D4" s="16" t="s">
        <v>88</v>
      </c>
      <c r="E4" s="16" t="s">
        <v>89</v>
      </c>
    </row>
    <row r="5" spans="1:5" ht="18.75" customHeight="1">
      <c r="A5" s="16" t="s">
        <v>91</v>
      </c>
      <c r="B5" s="16" t="s">
        <v>91</v>
      </c>
      <c r="C5" s="16">
        <v>1</v>
      </c>
      <c r="D5" s="16">
        <v>2</v>
      </c>
      <c r="E5" s="16">
        <v>3</v>
      </c>
    </row>
    <row r="6" spans="1:6" ht="18.75" customHeight="1">
      <c r="A6" s="17">
        <f aca="true" t="shared" si="0" ref="A6:A50">ROW()-5</f>
        <v>1</v>
      </c>
      <c r="B6" s="18" t="s">
        <v>92</v>
      </c>
      <c r="C6" s="19">
        <f>SUM(D6)</f>
        <v>5637.39</v>
      </c>
      <c r="D6" s="19">
        <f>SUM(D7:D50)</f>
        <v>5637.39</v>
      </c>
      <c r="E6" s="19">
        <f>SUM(E7:E50)</f>
        <v>0</v>
      </c>
      <c r="F6" s="20"/>
    </row>
    <row r="7" spans="1:5" ht="18.75" customHeight="1">
      <c r="A7" s="21">
        <f t="shared" si="0"/>
        <v>2</v>
      </c>
      <c r="B7" s="22" t="s">
        <v>228</v>
      </c>
      <c r="C7" s="23">
        <f>SUM(D7)</f>
        <v>1512.03</v>
      </c>
      <c r="D7" s="24">
        <v>1512.03</v>
      </c>
      <c r="E7" s="24"/>
    </row>
    <row r="8" spans="1:5" ht="18.75" customHeight="1">
      <c r="A8" s="21">
        <f t="shared" si="0"/>
        <v>3</v>
      </c>
      <c r="B8" s="22" t="s">
        <v>229</v>
      </c>
      <c r="C8" s="23">
        <f aca="true" t="shared" si="1" ref="C8:C50">SUM(D8)</f>
        <v>194.89</v>
      </c>
      <c r="D8" s="24">
        <v>194.89</v>
      </c>
      <c r="E8" s="24"/>
    </row>
    <row r="9" spans="1:5" ht="18.75" customHeight="1">
      <c r="A9" s="21">
        <f t="shared" si="0"/>
        <v>4</v>
      </c>
      <c r="B9" s="22" t="s">
        <v>230</v>
      </c>
      <c r="C9" s="23">
        <f t="shared" si="1"/>
        <v>125.55</v>
      </c>
      <c r="D9" s="24">
        <v>125.55</v>
      </c>
      <c r="E9" s="24"/>
    </row>
    <row r="10" spans="1:5" ht="18.75" customHeight="1">
      <c r="A10" s="21">
        <f t="shared" si="0"/>
        <v>5</v>
      </c>
      <c r="B10" s="22" t="s">
        <v>231</v>
      </c>
      <c r="C10" s="23">
        <f t="shared" si="1"/>
        <v>688.62</v>
      </c>
      <c r="D10" s="24">
        <v>688.62</v>
      </c>
      <c r="E10" s="24"/>
    </row>
    <row r="11" spans="1:5" ht="18.75" customHeight="1">
      <c r="A11" s="21">
        <f t="shared" si="0"/>
        <v>6</v>
      </c>
      <c r="B11" s="22" t="s">
        <v>232</v>
      </c>
      <c r="C11" s="23">
        <f t="shared" si="1"/>
        <v>368.38</v>
      </c>
      <c r="D11" s="24">
        <v>368.38</v>
      </c>
      <c r="E11" s="24"/>
    </row>
    <row r="12" spans="1:5" ht="18.75" customHeight="1">
      <c r="A12" s="21">
        <f t="shared" si="0"/>
        <v>7</v>
      </c>
      <c r="B12" s="22" t="s">
        <v>233</v>
      </c>
      <c r="C12" s="23">
        <f t="shared" si="1"/>
        <v>0</v>
      </c>
      <c r="D12" s="24"/>
      <c r="E12" s="24"/>
    </row>
    <row r="13" spans="1:5" ht="18.75" customHeight="1">
      <c r="A13" s="21">
        <f t="shared" si="0"/>
        <v>8</v>
      </c>
      <c r="B13" s="22" t="s">
        <v>234</v>
      </c>
      <c r="C13" s="23">
        <f t="shared" si="1"/>
        <v>189.6</v>
      </c>
      <c r="D13" s="24">
        <v>189.6</v>
      </c>
      <c r="E13" s="24"/>
    </row>
    <row r="14" spans="1:5" ht="18.75" customHeight="1">
      <c r="A14" s="21">
        <f t="shared" si="0"/>
        <v>9</v>
      </c>
      <c r="B14" s="22" t="s">
        <v>235</v>
      </c>
      <c r="C14" s="23">
        <f t="shared" si="1"/>
        <v>55.07</v>
      </c>
      <c r="D14" s="24">
        <v>55.07</v>
      </c>
      <c r="E14" s="24"/>
    </row>
    <row r="15" spans="1:5" ht="18.75" customHeight="1">
      <c r="A15" s="21">
        <f t="shared" si="0"/>
        <v>10</v>
      </c>
      <c r="B15" s="22" t="s">
        <v>236</v>
      </c>
      <c r="C15" s="23">
        <f t="shared" si="1"/>
        <v>20.82</v>
      </c>
      <c r="D15" s="24">
        <v>20.82</v>
      </c>
      <c r="E15" s="24"/>
    </row>
    <row r="16" spans="1:5" ht="18.75" customHeight="1">
      <c r="A16" s="21">
        <f t="shared" si="0"/>
        <v>11</v>
      </c>
      <c r="B16" s="22" t="s">
        <v>237</v>
      </c>
      <c r="C16" s="23">
        <f t="shared" si="1"/>
        <v>252.58</v>
      </c>
      <c r="D16" s="24">
        <v>252.58</v>
      </c>
      <c r="E16" s="24"/>
    </row>
    <row r="17" spans="1:5" ht="18.75" customHeight="1">
      <c r="A17" s="21">
        <f t="shared" si="0"/>
        <v>12</v>
      </c>
      <c r="B17" s="22" t="s">
        <v>238</v>
      </c>
      <c r="C17" s="23">
        <f t="shared" si="1"/>
        <v>20</v>
      </c>
      <c r="D17" s="24">
        <v>20</v>
      </c>
      <c r="E17" s="24"/>
    </row>
    <row r="18" spans="1:5" ht="18.75" customHeight="1">
      <c r="A18" s="21">
        <f t="shared" si="0"/>
        <v>13</v>
      </c>
      <c r="B18" s="22" t="s">
        <v>239</v>
      </c>
      <c r="C18" s="23">
        <f t="shared" si="1"/>
        <v>30</v>
      </c>
      <c r="D18" s="24">
        <v>30</v>
      </c>
      <c r="E18" s="24"/>
    </row>
    <row r="19" spans="1:5" ht="18.75" customHeight="1">
      <c r="A19" s="21">
        <f t="shared" si="0"/>
        <v>14</v>
      </c>
      <c r="B19" s="22" t="s">
        <v>240</v>
      </c>
      <c r="C19" s="23">
        <f t="shared" si="1"/>
        <v>0</v>
      </c>
      <c r="D19" s="24"/>
      <c r="E19" s="24"/>
    </row>
    <row r="20" spans="1:5" ht="18.75" customHeight="1">
      <c r="A20" s="21">
        <f t="shared" si="0"/>
        <v>15</v>
      </c>
      <c r="B20" s="22" t="s">
        <v>241</v>
      </c>
      <c r="C20" s="23">
        <f t="shared" si="1"/>
        <v>0</v>
      </c>
      <c r="D20" s="24"/>
      <c r="E20" s="24"/>
    </row>
    <row r="21" spans="1:5" ht="18.75" customHeight="1">
      <c r="A21" s="21">
        <f t="shared" si="0"/>
        <v>16</v>
      </c>
      <c r="B21" s="22" t="s">
        <v>242</v>
      </c>
      <c r="C21" s="23">
        <f t="shared" si="1"/>
        <v>35</v>
      </c>
      <c r="D21" s="24">
        <v>35</v>
      </c>
      <c r="E21" s="24"/>
    </row>
    <row r="22" spans="1:5" ht="18.75" customHeight="1">
      <c r="A22" s="21">
        <f t="shared" si="0"/>
        <v>17</v>
      </c>
      <c r="B22" s="22" t="s">
        <v>243</v>
      </c>
      <c r="C22" s="23">
        <f t="shared" si="1"/>
        <v>120</v>
      </c>
      <c r="D22" s="24">
        <v>120</v>
      </c>
      <c r="E22" s="24"/>
    </row>
    <row r="23" spans="1:5" ht="18.75" customHeight="1">
      <c r="A23" s="21">
        <f t="shared" si="0"/>
        <v>18</v>
      </c>
      <c r="B23" s="22" t="s">
        <v>244</v>
      </c>
      <c r="C23" s="23">
        <f t="shared" si="1"/>
        <v>10</v>
      </c>
      <c r="D23" s="24">
        <v>10</v>
      </c>
      <c r="E23" s="24"/>
    </row>
    <row r="24" spans="1:5" ht="18.75" customHeight="1">
      <c r="A24" s="21">
        <f t="shared" si="0"/>
        <v>19</v>
      </c>
      <c r="B24" s="22" t="s">
        <v>245</v>
      </c>
      <c r="C24" s="23">
        <f t="shared" si="1"/>
        <v>302.2</v>
      </c>
      <c r="D24" s="24">
        <v>302.2</v>
      </c>
      <c r="E24" s="24"/>
    </row>
    <row r="25" spans="1:5" ht="18.75" customHeight="1">
      <c r="A25" s="21">
        <f t="shared" si="0"/>
        <v>20</v>
      </c>
      <c r="B25" s="22" t="s">
        <v>246</v>
      </c>
      <c r="C25" s="23">
        <f t="shared" si="1"/>
        <v>280</v>
      </c>
      <c r="D25" s="24">
        <v>280</v>
      </c>
      <c r="E25" s="24"/>
    </row>
    <row r="26" spans="1:5" ht="18.75" customHeight="1">
      <c r="A26" s="21">
        <f t="shared" si="0"/>
        <v>21</v>
      </c>
      <c r="B26" s="22" t="s">
        <v>247</v>
      </c>
      <c r="C26" s="23">
        <f t="shared" si="1"/>
        <v>25</v>
      </c>
      <c r="D26" s="24">
        <v>25</v>
      </c>
      <c r="E26" s="24"/>
    </row>
    <row r="27" spans="1:5" ht="18.75" customHeight="1">
      <c r="A27" s="21">
        <f t="shared" si="0"/>
        <v>22</v>
      </c>
      <c r="B27" s="22" t="s">
        <v>221</v>
      </c>
      <c r="C27" s="23">
        <f t="shared" si="1"/>
        <v>0</v>
      </c>
      <c r="D27" s="24"/>
      <c r="E27" s="24"/>
    </row>
    <row r="28" spans="1:5" ht="18.75" customHeight="1">
      <c r="A28" s="21">
        <f t="shared" si="0"/>
        <v>23</v>
      </c>
      <c r="B28" s="22" t="s">
        <v>248</v>
      </c>
      <c r="C28" s="23">
        <f t="shared" si="1"/>
        <v>50</v>
      </c>
      <c r="D28" s="24">
        <v>50</v>
      </c>
      <c r="E28" s="24"/>
    </row>
    <row r="29" spans="1:5" ht="18.75" customHeight="1">
      <c r="A29" s="21">
        <f t="shared" si="0"/>
        <v>24</v>
      </c>
      <c r="B29" s="22" t="s">
        <v>249</v>
      </c>
      <c r="C29" s="23">
        <f t="shared" si="1"/>
        <v>0</v>
      </c>
      <c r="D29" s="24"/>
      <c r="E29" s="24"/>
    </row>
    <row r="30" spans="1:5" ht="18.75" customHeight="1">
      <c r="A30" s="21">
        <f t="shared" si="0"/>
        <v>25</v>
      </c>
      <c r="B30" s="22" t="s">
        <v>219</v>
      </c>
      <c r="C30" s="23">
        <f t="shared" si="1"/>
        <v>0</v>
      </c>
      <c r="D30" s="24"/>
      <c r="E30" s="24"/>
    </row>
    <row r="31" spans="1:5" ht="18.75" customHeight="1">
      <c r="A31" s="21">
        <f t="shared" si="0"/>
        <v>26</v>
      </c>
      <c r="B31" s="22" t="s">
        <v>220</v>
      </c>
      <c r="C31" s="23">
        <f t="shared" si="1"/>
        <v>50</v>
      </c>
      <c r="D31" s="24">
        <v>50</v>
      </c>
      <c r="E31" s="24"/>
    </row>
    <row r="32" spans="1:5" ht="18.75" customHeight="1">
      <c r="A32" s="21">
        <f t="shared" si="0"/>
        <v>27</v>
      </c>
      <c r="B32" s="22" t="s">
        <v>222</v>
      </c>
      <c r="C32" s="23">
        <f t="shared" si="1"/>
        <v>0</v>
      </c>
      <c r="D32" s="24"/>
      <c r="E32" s="24"/>
    </row>
    <row r="33" spans="1:5" ht="18.75" customHeight="1">
      <c r="A33" s="21">
        <f t="shared" si="0"/>
        <v>28</v>
      </c>
      <c r="B33" s="22" t="s">
        <v>250</v>
      </c>
      <c r="C33" s="23">
        <f t="shared" si="1"/>
        <v>0</v>
      </c>
      <c r="D33" s="24"/>
      <c r="E33" s="24"/>
    </row>
    <row r="34" spans="1:5" ht="18.75" customHeight="1">
      <c r="A34" s="21">
        <f t="shared" si="0"/>
        <v>29</v>
      </c>
      <c r="B34" s="22" t="s">
        <v>251</v>
      </c>
      <c r="C34" s="23">
        <f t="shared" si="1"/>
        <v>0</v>
      </c>
      <c r="D34" s="24"/>
      <c r="E34" s="24"/>
    </row>
    <row r="35" spans="1:5" ht="18.75" customHeight="1">
      <c r="A35" s="21">
        <f t="shared" si="0"/>
        <v>30</v>
      </c>
      <c r="B35" s="22" t="s">
        <v>252</v>
      </c>
      <c r="C35" s="23">
        <f t="shared" si="1"/>
        <v>44.04</v>
      </c>
      <c r="D35" s="24">
        <v>44.04</v>
      </c>
      <c r="E35" s="24"/>
    </row>
    <row r="36" spans="1:5" ht="18.75" customHeight="1">
      <c r="A36" s="21">
        <f t="shared" si="0"/>
        <v>31</v>
      </c>
      <c r="B36" s="22" t="s">
        <v>253</v>
      </c>
      <c r="C36" s="23">
        <f t="shared" si="1"/>
        <v>55.05</v>
      </c>
      <c r="D36" s="24">
        <v>55.05</v>
      </c>
      <c r="E36" s="24"/>
    </row>
    <row r="37" spans="1:5" ht="18.75" customHeight="1">
      <c r="A37" s="21">
        <f t="shared" si="0"/>
        <v>32</v>
      </c>
      <c r="B37" s="22" t="s">
        <v>254</v>
      </c>
      <c r="C37" s="23">
        <f t="shared" si="1"/>
        <v>30</v>
      </c>
      <c r="D37" s="24">
        <v>30</v>
      </c>
      <c r="E37" s="24"/>
    </row>
    <row r="38" spans="1:5" ht="18.75" customHeight="1">
      <c r="A38" s="21">
        <f t="shared" si="0"/>
        <v>33</v>
      </c>
      <c r="B38" s="22" t="s">
        <v>255</v>
      </c>
      <c r="C38" s="23">
        <f t="shared" si="1"/>
        <v>8.64</v>
      </c>
      <c r="D38" s="24">
        <v>8.64</v>
      </c>
      <c r="E38" s="24"/>
    </row>
    <row r="39" spans="1:5" ht="18.75" customHeight="1">
      <c r="A39" s="21">
        <f t="shared" si="0"/>
        <v>34</v>
      </c>
      <c r="B39" s="22" t="s">
        <v>256</v>
      </c>
      <c r="C39" s="23">
        <f t="shared" si="1"/>
        <v>0</v>
      </c>
      <c r="D39" s="24"/>
      <c r="E39" s="24"/>
    </row>
    <row r="40" spans="1:5" ht="18.75" customHeight="1">
      <c r="A40" s="21">
        <f t="shared" si="0"/>
        <v>35</v>
      </c>
      <c r="B40" s="22" t="s">
        <v>257</v>
      </c>
      <c r="C40" s="23">
        <f t="shared" si="1"/>
        <v>79.96</v>
      </c>
      <c r="D40" s="24">
        <v>79.96</v>
      </c>
      <c r="E40" s="24"/>
    </row>
    <row r="41" spans="1:5" ht="18.75" customHeight="1">
      <c r="A41" s="21">
        <f t="shared" si="0"/>
        <v>36</v>
      </c>
      <c r="B41" s="22" t="s">
        <v>258</v>
      </c>
      <c r="C41" s="23">
        <f t="shared" si="1"/>
        <v>0</v>
      </c>
      <c r="D41" s="24"/>
      <c r="E41" s="24"/>
    </row>
    <row r="42" spans="1:5" ht="18.75" customHeight="1">
      <c r="A42" s="21">
        <f t="shared" si="0"/>
        <v>37</v>
      </c>
      <c r="B42" s="22" t="s">
        <v>259</v>
      </c>
      <c r="C42" s="23">
        <f t="shared" si="1"/>
        <v>72.04</v>
      </c>
      <c r="D42" s="24">
        <v>72.04</v>
      </c>
      <c r="E42" s="24"/>
    </row>
    <row r="43" spans="1:5" ht="18.75" customHeight="1">
      <c r="A43" s="21">
        <f t="shared" si="0"/>
        <v>38</v>
      </c>
      <c r="B43" s="22" t="s">
        <v>260</v>
      </c>
      <c r="C43" s="23">
        <f t="shared" si="1"/>
        <v>0.86</v>
      </c>
      <c r="D43" s="24">
        <v>0.86</v>
      </c>
      <c r="E43" s="24"/>
    </row>
    <row r="44" spans="1:5" ht="18.75" customHeight="1">
      <c r="A44" s="21">
        <f t="shared" si="0"/>
        <v>39</v>
      </c>
      <c r="B44" s="22" t="s">
        <v>261</v>
      </c>
      <c r="C44" s="23">
        <f t="shared" si="1"/>
        <v>7.26</v>
      </c>
      <c r="D44" s="24">
        <v>7.26</v>
      </c>
      <c r="E44" s="24"/>
    </row>
    <row r="45" spans="1:5" ht="18.75" customHeight="1">
      <c r="A45" s="21">
        <f t="shared" si="0"/>
        <v>40</v>
      </c>
      <c r="B45" s="22" t="s">
        <v>262</v>
      </c>
      <c r="C45" s="23">
        <f t="shared" si="1"/>
        <v>0</v>
      </c>
      <c r="D45" s="24"/>
      <c r="E45" s="24"/>
    </row>
    <row r="46" spans="1:5" ht="18.75" customHeight="1">
      <c r="A46" s="21">
        <f t="shared" si="0"/>
        <v>41</v>
      </c>
      <c r="B46" s="22" t="s">
        <v>323</v>
      </c>
      <c r="C46" s="23">
        <f t="shared" si="1"/>
        <v>9.8</v>
      </c>
      <c r="D46" s="24">
        <v>9.8</v>
      </c>
      <c r="E46" s="24"/>
    </row>
    <row r="47" spans="1:5" ht="18.75" customHeight="1">
      <c r="A47" s="21">
        <f t="shared" si="0"/>
        <v>42</v>
      </c>
      <c r="B47" s="22" t="s">
        <v>263</v>
      </c>
      <c r="C47" s="23">
        <f t="shared" si="1"/>
        <v>0</v>
      </c>
      <c r="D47" s="24"/>
      <c r="E47" s="24"/>
    </row>
    <row r="48" spans="1:5" ht="18.75" customHeight="1">
      <c r="A48" s="21">
        <f t="shared" si="0"/>
        <v>43</v>
      </c>
      <c r="B48" s="22" t="s">
        <v>264</v>
      </c>
      <c r="C48" s="23">
        <f t="shared" si="1"/>
        <v>0</v>
      </c>
      <c r="D48" s="24"/>
      <c r="E48" s="24"/>
    </row>
    <row r="49" spans="1:5" ht="18.75" customHeight="1">
      <c r="A49" s="21">
        <f t="shared" si="0"/>
        <v>44</v>
      </c>
      <c r="B49" s="22" t="s">
        <v>265</v>
      </c>
      <c r="C49" s="23">
        <f t="shared" si="1"/>
        <v>1000</v>
      </c>
      <c r="D49" s="24">
        <v>1000</v>
      </c>
      <c r="E49" s="24"/>
    </row>
    <row r="50" spans="1:5" ht="18.75" customHeight="1">
      <c r="A50" s="21">
        <f t="shared" si="0"/>
        <v>45</v>
      </c>
      <c r="B50" s="22" t="s">
        <v>266</v>
      </c>
      <c r="C50" s="23">
        <f t="shared" si="1"/>
        <v>0</v>
      </c>
      <c r="D50" s="24"/>
      <c r="E50" s="24"/>
    </row>
    <row r="51" spans="1:5" ht="12.75" customHeight="1">
      <c r="A51" s="25"/>
      <c r="B51" s="25"/>
      <c r="C51" s="25"/>
      <c r="D51" s="25"/>
      <c r="E51" s="25"/>
    </row>
    <row r="52" ht="27.75" customHeight="1">
      <c r="A52" s="26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6692913385826772" bottom="0.4330708661417323" header="0.3937007874015748" footer="0.2362204724409449"/>
  <pageSetup fitToHeight="100" horizontalDpi="300" verticalDpi="300" orientation="portrait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25</v>
      </c>
    </row>
    <row r="2" spans="1:2" ht="32.25" customHeight="1">
      <c r="A2" s="177" t="s">
        <v>267</v>
      </c>
      <c r="B2" s="177"/>
    </row>
    <row r="3" ht="15" customHeight="1">
      <c r="B3" s="3" t="s">
        <v>27</v>
      </c>
    </row>
    <row r="4" spans="1:2" ht="15" customHeight="1">
      <c r="A4" s="203" t="s">
        <v>268</v>
      </c>
      <c r="B4" s="205" t="s">
        <v>31</v>
      </c>
    </row>
    <row r="5" spans="1:2" ht="15" customHeight="1">
      <c r="A5" s="204"/>
      <c r="B5" s="206"/>
    </row>
    <row r="6" spans="1:2" ht="26.25" customHeight="1">
      <c r="A6" s="12" t="s">
        <v>269</v>
      </c>
      <c r="B6" s="13" t="s">
        <v>269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177" t="s">
        <v>270</v>
      </c>
      <c r="B2" s="177"/>
      <c r="C2" s="177"/>
      <c r="D2" s="177"/>
      <c r="E2" s="177"/>
    </row>
    <row r="3" ht="24.75" customHeight="1">
      <c r="E3" s="3" t="s">
        <v>27</v>
      </c>
    </row>
    <row r="4" spans="1:5" ht="24.75" customHeight="1">
      <c r="A4" s="4" t="s">
        <v>135</v>
      </c>
      <c r="B4" s="5" t="s">
        <v>92</v>
      </c>
      <c r="C4" s="5" t="s">
        <v>271</v>
      </c>
      <c r="D4" s="5" t="s">
        <v>272</v>
      </c>
      <c r="E4" s="6" t="s">
        <v>273</v>
      </c>
    </row>
    <row r="5" spans="1:13" s="1" customFormat="1" ht="24.75" customHeight="1">
      <c r="A5" s="4" t="s">
        <v>91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269</v>
      </c>
      <c r="B6" s="8" t="s">
        <v>269</v>
      </c>
      <c r="C6" s="8" t="s">
        <v>269</v>
      </c>
      <c r="D6" s="8" t="s">
        <v>269</v>
      </c>
      <c r="E6" s="9" t="s">
        <v>269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0"/>
      <c r="H8" s="10"/>
      <c r="I8" s="10"/>
      <c r="J8" s="10"/>
      <c r="K8" s="10"/>
      <c r="L8" s="10"/>
      <c r="M8" s="10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96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showZero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177" t="s">
        <v>5</v>
      </c>
      <c r="C2" s="177"/>
    </row>
    <row r="3" ht="24.75" customHeight="1">
      <c r="B3" s="97"/>
    </row>
    <row r="4" spans="2:3" ht="24.75" customHeight="1">
      <c r="B4" s="98" t="s">
        <v>6</v>
      </c>
      <c r="C4" s="99" t="s">
        <v>7</v>
      </c>
    </row>
    <row r="5" spans="2:3" ht="24.75" customHeight="1">
      <c r="B5" s="100" t="s">
        <v>8</v>
      </c>
      <c r="C5" s="101"/>
    </row>
    <row r="6" spans="2:3" ht="24.75" customHeight="1">
      <c r="B6" s="100" t="s">
        <v>9</v>
      </c>
      <c r="C6" s="101" t="s">
        <v>10</v>
      </c>
    </row>
    <row r="7" spans="2:3" ht="24.75" customHeight="1">
      <c r="B7" s="100" t="s">
        <v>11</v>
      </c>
      <c r="C7" s="101" t="s">
        <v>12</v>
      </c>
    </row>
    <row r="8" spans="2:3" ht="24.75" customHeight="1">
      <c r="B8" s="100" t="s">
        <v>13</v>
      </c>
      <c r="C8" s="101"/>
    </row>
    <row r="9" spans="2:3" ht="24.75" customHeight="1">
      <c r="B9" s="100" t="s">
        <v>14</v>
      </c>
      <c r="C9" s="101" t="s">
        <v>15</v>
      </c>
    </row>
    <row r="10" spans="2:3" ht="24.75" customHeight="1">
      <c r="B10" s="100" t="s">
        <v>16</v>
      </c>
      <c r="C10" s="101" t="s">
        <v>17</v>
      </c>
    </row>
    <row r="11" spans="2:3" ht="24.75" customHeight="1">
      <c r="B11" s="102" t="s">
        <v>18</v>
      </c>
      <c r="C11" s="101" t="s">
        <v>19</v>
      </c>
    </row>
    <row r="12" spans="2:3" ht="24.75" customHeight="1">
      <c r="B12" s="103" t="s">
        <v>20</v>
      </c>
      <c r="C12" s="104" t="s">
        <v>21</v>
      </c>
    </row>
    <row r="13" spans="2:3" ht="24.75" customHeight="1">
      <c r="B13" s="103" t="s">
        <v>22</v>
      </c>
      <c r="C13" s="105"/>
    </row>
    <row r="14" spans="2:3" ht="24.75" customHeight="1">
      <c r="B14" s="103" t="s">
        <v>23</v>
      </c>
      <c r="C14" s="105"/>
    </row>
    <row r="15" spans="2:3" ht="24.75" customHeight="1">
      <c r="B15" s="106" t="s">
        <v>24</v>
      </c>
      <c r="C15" s="107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0">
      <selection activeCell="E11" sqref="E11"/>
    </sheetView>
  </sheetViews>
  <sheetFormatPr defaultColWidth="9.140625" defaultRowHeight="12.75" customHeight="1"/>
  <cols>
    <col min="1" max="1" width="30.00390625" style="66" customWidth="1"/>
    <col min="2" max="2" width="17.57421875" style="66" customWidth="1"/>
    <col min="3" max="3" width="30.00390625" style="66" customWidth="1"/>
    <col min="4" max="4" width="15.57421875" style="66" customWidth="1"/>
    <col min="5" max="16384" width="9.140625" style="67" customWidth="1"/>
  </cols>
  <sheetData>
    <row r="1" ht="24.75" customHeight="1">
      <c r="A1" s="68" t="s">
        <v>25</v>
      </c>
    </row>
    <row r="2" spans="1:4" ht="24.75" customHeight="1">
      <c r="A2" s="178" t="s">
        <v>26</v>
      </c>
      <c r="B2" s="178"/>
      <c r="C2" s="178"/>
      <c r="D2" s="178"/>
    </row>
    <row r="3" spans="1:4" ht="24.75" customHeight="1">
      <c r="A3" s="69"/>
      <c r="B3" s="70"/>
      <c r="C3" s="71"/>
      <c r="D3" s="72" t="s">
        <v>27</v>
      </c>
    </row>
    <row r="4" spans="1:4" ht="20.25" customHeight="1">
      <c r="A4" s="179" t="s">
        <v>28</v>
      </c>
      <c r="B4" s="180"/>
      <c r="C4" s="180" t="s">
        <v>29</v>
      </c>
      <c r="D4" s="181"/>
    </row>
    <row r="5" spans="1:4" ht="20.25" customHeight="1">
      <c r="A5" s="73" t="s">
        <v>30</v>
      </c>
      <c r="B5" s="74" t="s">
        <v>31</v>
      </c>
      <c r="C5" s="74" t="s">
        <v>30</v>
      </c>
      <c r="D5" s="75" t="s">
        <v>31</v>
      </c>
    </row>
    <row r="6" spans="1:4" ht="20.25" customHeight="1">
      <c r="A6" s="76" t="s">
        <v>32</v>
      </c>
      <c r="B6" s="77">
        <v>5637.39</v>
      </c>
      <c r="C6" s="78" t="s">
        <v>33</v>
      </c>
      <c r="D6" s="79"/>
    </row>
    <row r="7" spans="1:4" ht="20.25" customHeight="1">
      <c r="A7" s="76" t="s">
        <v>34</v>
      </c>
      <c r="B7" s="80"/>
      <c r="C7" s="78" t="s">
        <v>35</v>
      </c>
      <c r="D7" s="79"/>
    </row>
    <row r="8" spans="1:4" ht="20.25" customHeight="1">
      <c r="A8" s="81" t="s">
        <v>36</v>
      </c>
      <c r="B8" s="80"/>
      <c r="C8" s="78" t="s">
        <v>37</v>
      </c>
      <c r="D8" s="79"/>
    </row>
    <row r="9" spans="1:4" ht="20.25" customHeight="1">
      <c r="A9" s="76" t="s">
        <v>38</v>
      </c>
      <c r="B9" s="80"/>
      <c r="C9" s="78" t="s">
        <v>39</v>
      </c>
      <c r="D9" s="79"/>
    </row>
    <row r="10" spans="1:4" ht="20.25" customHeight="1">
      <c r="A10" s="76" t="s">
        <v>40</v>
      </c>
      <c r="B10" s="80">
        <v>420</v>
      </c>
      <c r="C10" s="78" t="s">
        <v>41</v>
      </c>
      <c r="D10" s="79">
        <v>5474.22</v>
      </c>
    </row>
    <row r="11" spans="1:4" ht="20.25" customHeight="1">
      <c r="A11" s="81" t="s">
        <v>42</v>
      </c>
      <c r="B11" s="80"/>
      <c r="C11" s="78" t="s">
        <v>43</v>
      </c>
      <c r="D11" s="82"/>
    </row>
    <row r="12" spans="1:4" ht="20.25" customHeight="1">
      <c r="A12" s="81" t="s">
        <v>44</v>
      </c>
      <c r="B12" s="80"/>
      <c r="C12" s="78" t="s">
        <v>45</v>
      </c>
      <c r="D12" s="83"/>
    </row>
    <row r="13" spans="1:4" ht="20.25" customHeight="1">
      <c r="A13" s="76" t="s">
        <v>46</v>
      </c>
      <c r="B13" s="80"/>
      <c r="C13" s="78" t="s">
        <v>47</v>
      </c>
      <c r="D13" s="84">
        <v>468.5</v>
      </c>
    </row>
    <row r="14" spans="1:4" ht="20.25" customHeight="1">
      <c r="A14" s="76" t="s">
        <v>48</v>
      </c>
      <c r="B14" s="80">
        <v>130</v>
      </c>
      <c r="C14" s="78" t="s">
        <v>49</v>
      </c>
      <c r="D14" s="84"/>
    </row>
    <row r="15" spans="1:4" ht="20.25" customHeight="1">
      <c r="A15" s="81"/>
      <c r="B15" s="78"/>
      <c r="C15" s="78" t="s">
        <v>50</v>
      </c>
      <c r="D15" s="84">
        <v>244.67</v>
      </c>
    </row>
    <row r="16" spans="1:4" ht="20.25" customHeight="1">
      <c r="A16" s="81"/>
      <c r="B16" s="78"/>
      <c r="C16" s="78" t="s">
        <v>51</v>
      </c>
      <c r="D16" s="84"/>
    </row>
    <row r="17" spans="1:4" ht="20.25" customHeight="1">
      <c r="A17" s="76"/>
      <c r="B17" s="78"/>
      <c r="C17" s="78" t="s">
        <v>52</v>
      </c>
      <c r="D17" s="84"/>
    </row>
    <row r="18" spans="1:4" ht="20.25" customHeight="1">
      <c r="A18" s="76"/>
      <c r="B18" s="78"/>
      <c r="C18" s="78" t="s">
        <v>53</v>
      </c>
      <c r="D18" s="84"/>
    </row>
    <row r="19" spans="1:4" ht="20.25" customHeight="1">
      <c r="A19" s="76"/>
      <c r="B19" s="78"/>
      <c r="C19" s="78" t="s">
        <v>54</v>
      </c>
      <c r="D19" s="84"/>
    </row>
    <row r="20" spans="1:4" ht="20.25" customHeight="1">
      <c r="A20" s="76"/>
      <c r="B20" s="78"/>
      <c r="C20" s="78" t="s">
        <v>55</v>
      </c>
      <c r="D20" s="84"/>
    </row>
    <row r="21" spans="1:4" ht="20.25" customHeight="1">
      <c r="A21" s="76"/>
      <c r="B21" s="78"/>
      <c r="C21" s="78" t="s">
        <v>56</v>
      </c>
      <c r="D21" s="84"/>
    </row>
    <row r="22" spans="1:4" ht="20.25" customHeight="1">
      <c r="A22" s="76"/>
      <c r="B22" s="78"/>
      <c r="C22" s="78" t="s">
        <v>57</v>
      </c>
      <c r="D22" s="84"/>
    </row>
    <row r="23" spans="1:4" ht="20.25" customHeight="1">
      <c r="A23" s="76"/>
      <c r="B23" s="78"/>
      <c r="C23" s="78" t="s">
        <v>58</v>
      </c>
      <c r="D23" s="84"/>
    </row>
    <row r="24" spans="1:4" ht="20.25" customHeight="1">
      <c r="A24" s="76"/>
      <c r="B24" s="78"/>
      <c r="C24" s="78" t="s">
        <v>59</v>
      </c>
      <c r="D24" s="84"/>
    </row>
    <row r="25" spans="1:4" ht="20.25" customHeight="1">
      <c r="A25" s="76"/>
      <c r="B25" s="78"/>
      <c r="C25" s="78" t="s">
        <v>60</v>
      </c>
      <c r="D25" s="84"/>
    </row>
    <row r="26" spans="1:4" ht="20.25" customHeight="1">
      <c r="A26" s="76"/>
      <c r="B26" s="78"/>
      <c r="C26" s="78" t="s">
        <v>61</v>
      </c>
      <c r="D26" s="84"/>
    </row>
    <row r="27" spans="1:4" ht="20.25" customHeight="1">
      <c r="A27" s="76"/>
      <c r="B27" s="78"/>
      <c r="C27" s="78" t="s">
        <v>62</v>
      </c>
      <c r="D27" s="84"/>
    </row>
    <row r="28" spans="1:4" ht="20.25" customHeight="1">
      <c r="A28" s="76"/>
      <c r="B28" s="78"/>
      <c r="C28" s="78" t="s">
        <v>63</v>
      </c>
      <c r="D28" s="85"/>
    </row>
    <row r="29" spans="1:4" ht="20.25" customHeight="1">
      <c r="A29" s="76"/>
      <c r="B29" s="78"/>
      <c r="C29" s="78" t="s">
        <v>64</v>
      </c>
      <c r="D29" s="85"/>
    </row>
    <row r="30" spans="1:4" ht="20.25" customHeight="1">
      <c r="A30" s="76"/>
      <c r="B30" s="78"/>
      <c r="C30" s="78" t="s">
        <v>65</v>
      </c>
      <c r="D30" s="85"/>
    </row>
    <row r="31" spans="1:4" ht="20.25" customHeight="1">
      <c r="A31" s="76"/>
      <c r="B31" s="78"/>
      <c r="C31" s="78" t="s">
        <v>66</v>
      </c>
      <c r="D31" s="85"/>
    </row>
    <row r="32" spans="1:4" ht="20.25" customHeight="1">
      <c r="A32" s="76"/>
      <c r="B32" s="78"/>
      <c r="C32" s="78" t="s">
        <v>67</v>
      </c>
      <c r="D32" s="85"/>
    </row>
    <row r="33" spans="1:4" ht="20.25" customHeight="1">
      <c r="A33" s="76"/>
      <c r="B33" s="78"/>
      <c r="C33" s="78" t="s">
        <v>68</v>
      </c>
      <c r="D33" s="85"/>
    </row>
    <row r="34" spans="1:4" ht="20.25" customHeight="1">
      <c r="A34" s="76"/>
      <c r="B34" s="78"/>
      <c r="C34" s="78" t="s">
        <v>69</v>
      </c>
      <c r="D34" s="86"/>
    </row>
    <row r="35" spans="1:4" ht="20.25" customHeight="1">
      <c r="A35" s="76"/>
      <c r="B35" s="78"/>
      <c r="C35" s="78"/>
      <c r="D35" s="87"/>
    </row>
    <row r="36" spans="1:4" ht="20.25" customHeight="1">
      <c r="A36" s="88" t="s">
        <v>70</v>
      </c>
      <c r="B36" s="80">
        <f>SUM(B6:B14)</f>
        <v>6187.39</v>
      </c>
      <c r="C36" s="89" t="s">
        <v>71</v>
      </c>
      <c r="D36" s="90">
        <f>SUM(D6:D34)</f>
        <v>6187.39</v>
      </c>
    </row>
    <row r="37" spans="1:4" ht="20.25" customHeight="1">
      <c r="A37" s="88"/>
      <c r="B37" s="78"/>
      <c r="C37" s="89"/>
      <c r="D37" s="87"/>
    </row>
    <row r="38" spans="1:4" ht="20.25" customHeight="1">
      <c r="A38" s="88"/>
      <c r="B38" s="78"/>
      <c r="C38" s="89"/>
      <c r="D38" s="87"/>
    </row>
    <row r="39" spans="1:4" ht="20.25" customHeight="1">
      <c r="A39" s="76" t="s">
        <v>72</v>
      </c>
      <c r="B39" s="91"/>
      <c r="C39" s="78" t="s">
        <v>73</v>
      </c>
      <c r="D39" s="82"/>
    </row>
    <row r="40" spans="1:4" ht="20.25" customHeight="1">
      <c r="A40" s="76" t="s">
        <v>74</v>
      </c>
      <c r="B40" s="91"/>
      <c r="C40" s="78"/>
      <c r="D40" s="87"/>
    </row>
    <row r="41" spans="1:4" ht="20.25" customHeight="1">
      <c r="A41" s="67"/>
      <c r="B41" s="92"/>
      <c r="C41" s="93"/>
      <c r="D41" s="87"/>
    </row>
    <row r="42" spans="1:4" ht="20.25" customHeight="1">
      <c r="A42" s="88" t="s">
        <v>75</v>
      </c>
      <c r="B42" s="94">
        <f>SUM(B36+B39)</f>
        <v>6187.39</v>
      </c>
      <c r="C42" s="95" t="s">
        <v>76</v>
      </c>
      <c r="D42" s="96">
        <f>SUM(D36)</f>
        <v>6187.39</v>
      </c>
    </row>
    <row r="43" ht="12.75" customHeight="1" hidden="1"/>
    <row r="44" ht="27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3.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87" bottom="0.5905511811023623" header="0.5118110236220472" footer="0.3937007874015748"/>
  <pageSetup fitToHeight="100"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GridLines="0" showZeros="0" zoomScalePageLayoutView="0" workbookViewId="0" topLeftCell="A1">
      <selection activeCell="B7" sqref="B7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4" t="s">
        <v>25</v>
      </c>
    </row>
    <row r="2" spans="1:2" ht="24.75" customHeight="1">
      <c r="A2" s="177" t="s">
        <v>77</v>
      </c>
      <c r="B2" s="177"/>
    </row>
    <row r="3" spans="1:2" ht="24.75" customHeight="1">
      <c r="A3" s="60"/>
      <c r="B3" s="61"/>
    </row>
    <row r="4" spans="1:2" ht="24" customHeight="1">
      <c r="A4" s="62" t="s">
        <v>30</v>
      </c>
      <c r="B4" s="63" t="s">
        <v>31</v>
      </c>
    </row>
    <row r="5" spans="1:2" ht="24.75" customHeight="1">
      <c r="A5" s="64" t="s">
        <v>32</v>
      </c>
      <c r="B5" s="65">
        <v>5637.39</v>
      </c>
    </row>
    <row r="6" spans="1:2" ht="24.75" customHeight="1">
      <c r="A6" s="64" t="s">
        <v>78</v>
      </c>
      <c r="B6" s="65"/>
    </row>
    <row r="7" spans="1:2" ht="24.75" customHeight="1">
      <c r="A7" s="64" t="s">
        <v>79</v>
      </c>
      <c r="B7" s="65"/>
    </row>
    <row r="8" spans="1:2" ht="24.75" customHeight="1">
      <c r="A8" s="64" t="s">
        <v>80</v>
      </c>
      <c r="B8" s="65"/>
    </row>
    <row r="9" spans="1:2" ht="24.75" customHeight="1">
      <c r="A9" s="76" t="s">
        <v>34</v>
      </c>
      <c r="B9" s="82"/>
    </row>
    <row r="10" spans="1:2" ht="24.75" customHeight="1">
      <c r="A10" s="81" t="s">
        <v>36</v>
      </c>
      <c r="B10" s="82"/>
    </row>
    <row r="11" spans="1:2" ht="24.75" customHeight="1">
      <c r="A11" s="76" t="s">
        <v>38</v>
      </c>
      <c r="B11" s="82"/>
    </row>
    <row r="12" spans="1:2" ht="24.75" customHeight="1">
      <c r="A12" s="76" t="s">
        <v>40</v>
      </c>
      <c r="B12" s="82">
        <v>420</v>
      </c>
    </row>
    <row r="13" spans="1:2" ht="24.75" customHeight="1">
      <c r="A13" s="81" t="s">
        <v>42</v>
      </c>
      <c r="B13" s="82"/>
    </row>
    <row r="14" spans="1:2" ht="24.75" customHeight="1">
      <c r="A14" s="81" t="s">
        <v>44</v>
      </c>
      <c r="B14" s="82"/>
    </row>
    <row r="15" spans="1:2" ht="24.75" customHeight="1">
      <c r="A15" s="76" t="s">
        <v>46</v>
      </c>
      <c r="B15" s="82"/>
    </row>
    <row r="16" spans="1:2" ht="24.75" customHeight="1">
      <c r="A16" s="76" t="s">
        <v>48</v>
      </c>
      <c r="B16" s="82">
        <v>130</v>
      </c>
    </row>
    <row r="17" spans="1:2" ht="24.75" customHeight="1">
      <c r="A17" s="64" t="s">
        <v>81</v>
      </c>
      <c r="B17" s="65">
        <f>SUM(B5:B16)</f>
        <v>6187.39</v>
      </c>
    </row>
    <row r="18" spans="1:2" ht="24.75" customHeight="1">
      <c r="A18" s="64" t="s">
        <v>72</v>
      </c>
      <c r="B18" s="65"/>
    </row>
    <row r="19" spans="1:2" ht="24.75" customHeight="1">
      <c r="A19" s="64" t="s">
        <v>82</v>
      </c>
      <c r="B19" s="65"/>
    </row>
    <row r="20" spans="1:2" ht="24.75" customHeight="1">
      <c r="A20" s="64" t="s">
        <v>83</v>
      </c>
      <c r="B20" s="65"/>
    </row>
    <row r="21" spans="1:2" ht="24.75" customHeight="1">
      <c r="A21" s="64" t="s">
        <v>84</v>
      </c>
      <c r="B21" s="65">
        <f>SUM(B18+B17)</f>
        <v>6187.39</v>
      </c>
    </row>
    <row r="22" ht="12.75" customHeight="1" hidden="1"/>
    <row r="23" spans="1:2" ht="24.75" customHeight="1">
      <c r="A23" s="10"/>
      <c r="B23" s="10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1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showGridLines="0" showZeros="0" zoomScalePageLayoutView="0" workbookViewId="0" topLeftCell="A1">
      <selection activeCell="B6" sqref="B6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4" t="s">
        <v>25</v>
      </c>
    </row>
    <row r="2" spans="1:2" ht="24.75" customHeight="1">
      <c r="A2" s="177" t="s">
        <v>77</v>
      </c>
      <c r="B2" s="177"/>
    </row>
    <row r="3" spans="1:2" ht="24.75" customHeight="1">
      <c r="A3" s="60"/>
      <c r="B3" s="61"/>
    </row>
    <row r="4" spans="1:2" ht="24" customHeight="1">
      <c r="A4" s="62" t="s">
        <v>30</v>
      </c>
      <c r="B4" s="63" t="s">
        <v>31</v>
      </c>
    </row>
    <row r="5" spans="1:2" ht="24.75" customHeight="1">
      <c r="A5" s="64" t="s">
        <v>32</v>
      </c>
      <c r="B5" s="65">
        <v>5637.39</v>
      </c>
    </row>
    <row r="6" spans="1:2" ht="24.75" customHeight="1">
      <c r="A6" s="64" t="s">
        <v>78</v>
      </c>
      <c r="B6" s="65"/>
    </row>
    <row r="7" spans="1:2" ht="24.75" customHeight="1">
      <c r="A7" s="64" t="s">
        <v>79</v>
      </c>
      <c r="B7" s="65"/>
    </row>
    <row r="8" spans="1:2" ht="24.75" customHeight="1">
      <c r="A8" s="64" t="s">
        <v>80</v>
      </c>
      <c r="B8" s="65"/>
    </row>
    <row r="9" spans="1:2" ht="24.75" customHeight="1">
      <c r="A9" s="76" t="s">
        <v>34</v>
      </c>
      <c r="B9" s="82"/>
    </row>
    <row r="10" spans="1:2" ht="24.75" customHeight="1">
      <c r="A10" s="81" t="s">
        <v>36</v>
      </c>
      <c r="B10" s="82"/>
    </row>
    <row r="11" spans="1:2" ht="24.75" customHeight="1">
      <c r="A11" s="76" t="s">
        <v>38</v>
      </c>
      <c r="B11" s="82"/>
    </row>
    <row r="12" spans="1:2" ht="24.75" customHeight="1">
      <c r="A12" s="76" t="s">
        <v>40</v>
      </c>
      <c r="B12" s="82">
        <v>420</v>
      </c>
    </row>
    <row r="13" spans="1:2" ht="24.75" customHeight="1">
      <c r="A13" s="81" t="s">
        <v>42</v>
      </c>
      <c r="B13" s="82"/>
    </row>
    <row r="14" spans="1:2" ht="24.75" customHeight="1">
      <c r="A14" s="81" t="s">
        <v>44</v>
      </c>
      <c r="B14" s="82"/>
    </row>
    <row r="15" spans="1:2" ht="24.75" customHeight="1">
      <c r="A15" s="76" t="s">
        <v>46</v>
      </c>
      <c r="B15" s="82"/>
    </row>
    <row r="16" spans="1:2" ht="24.75" customHeight="1">
      <c r="A16" s="76" t="s">
        <v>48</v>
      </c>
      <c r="B16" s="82">
        <v>130</v>
      </c>
    </row>
    <row r="17" spans="1:2" ht="24.75" customHeight="1">
      <c r="A17" s="64" t="s">
        <v>81</v>
      </c>
      <c r="B17" s="65">
        <f>SUM(B5:B16)</f>
        <v>6187.39</v>
      </c>
    </row>
    <row r="18" spans="1:2" ht="24.75" customHeight="1">
      <c r="A18" s="64" t="s">
        <v>72</v>
      </c>
      <c r="B18" s="65"/>
    </row>
    <row r="19" spans="1:2" ht="24.75" customHeight="1">
      <c r="A19" s="64" t="s">
        <v>82</v>
      </c>
      <c r="B19" s="65"/>
    </row>
    <row r="20" spans="1:2" ht="24.75" customHeight="1">
      <c r="A20" s="64" t="s">
        <v>83</v>
      </c>
      <c r="B20" s="65"/>
    </row>
    <row r="21" spans="1:2" ht="24.75" customHeight="1">
      <c r="A21" s="64" t="s">
        <v>84</v>
      </c>
      <c r="B21" s="65">
        <f>SUM(B18+B17)</f>
        <v>6187.39</v>
      </c>
    </row>
    <row r="22" ht="12.75" customHeight="1" hidden="1"/>
    <row r="23" spans="1:2" ht="24.75" customHeight="1">
      <c r="A23" s="10"/>
      <c r="B23" s="10"/>
    </row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3.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r:id="rId3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4">
      <selection activeCell="E9" sqref="E9"/>
    </sheetView>
  </sheetViews>
  <sheetFormatPr defaultColWidth="9.140625" defaultRowHeight="12.75" customHeight="1"/>
  <cols>
    <col min="1" max="1" width="34.140625" style="1" customWidth="1"/>
    <col min="2" max="3" width="17.28125" style="1" customWidth="1"/>
    <col min="4" max="4" width="13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4" t="s">
        <v>25</v>
      </c>
    </row>
    <row r="2" spans="1:5" ht="24.75" customHeight="1">
      <c r="A2" s="182" t="s">
        <v>85</v>
      </c>
      <c r="B2" s="182"/>
      <c r="C2" s="182"/>
      <c r="D2" s="182"/>
      <c r="E2" s="182"/>
    </row>
    <row r="3" spans="1:5" ht="24.75" customHeight="1">
      <c r="A3" s="46"/>
      <c r="B3" s="46"/>
      <c r="E3" s="3" t="s">
        <v>27</v>
      </c>
    </row>
    <row r="4" spans="1:5" ht="33" customHeight="1">
      <c r="A4" s="4" t="s">
        <v>86</v>
      </c>
      <c r="B4" s="4" t="s">
        <v>87</v>
      </c>
      <c r="C4" s="5" t="s">
        <v>88</v>
      </c>
      <c r="D4" s="6" t="s">
        <v>89</v>
      </c>
      <c r="E4" s="58" t="s">
        <v>90</v>
      </c>
    </row>
    <row r="5" spans="1:5" ht="33" customHeight="1">
      <c r="A5" s="4" t="s">
        <v>91</v>
      </c>
      <c r="B5" s="4">
        <v>1</v>
      </c>
      <c r="C5" s="5">
        <v>2</v>
      </c>
      <c r="D5" s="6">
        <v>3</v>
      </c>
      <c r="E5" s="59">
        <v>4</v>
      </c>
    </row>
    <row r="6" spans="1:7" s="126" customFormat="1" ht="33" customHeight="1">
      <c r="A6" s="151" t="s">
        <v>92</v>
      </c>
      <c r="B6" s="165">
        <f>SUM(B7+B10+B17)</f>
        <v>6187.39</v>
      </c>
      <c r="C6" s="165">
        <f>SUM(C7+C10+C17)</f>
        <v>6187.39</v>
      </c>
      <c r="D6" s="165">
        <f>SUM(D7+D10+D17)</f>
        <v>0</v>
      </c>
      <c r="E6" s="167">
        <f>SUM(E7+E10+E17)</f>
        <v>0</v>
      </c>
      <c r="F6" s="125"/>
      <c r="G6" s="125"/>
    </row>
    <row r="7" spans="1:7" s="126" customFormat="1" ht="33" customHeight="1">
      <c r="A7" s="151" t="s">
        <v>301</v>
      </c>
      <c r="B7" s="166">
        <f>SUM(B8)</f>
        <v>5474.22</v>
      </c>
      <c r="C7" s="166">
        <f>SUM(C8)</f>
        <v>5474.22</v>
      </c>
      <c r="D7" s="166">
        <f>SUM(D8)</f>
        <v>0</v>
      </c>
      <c r="E7" s="166">
        <f>SUM(E8)</f>
        <v>0</v>
      </c>
      <c r="F7" s="125"/>
      <c r="G7" s="125"/>
    </row>
    <row r="8" spans="1:7" s="126" customFormat="1" ht="33" customHeight="1">
      <c r="A8" s="151" t="s">
        <v>302</v>
      </c>
      <c r="B8" s="167">
        <f>SUM(B9:B9)</f>
        <v>5474.22</v>
      </c>
      <c r="C8" s="167">
        <f>SUM(C9:C9)</f>
        <v>5474.22</v>
      </c>
      <c r="D8" s="167">
        <f>SUM(D9:D9)</f>
        <v>0</v>
      </c>
      <c r="E8" s="167">
        <f>SUM(E9:E9)</f>
        <v>0</v>
      </c>
      <c r="F8" s="125"/>
      <c r="G8" s="125"/>
    </row>
    <row r="9" spans="1:7" s="126" customFormat="1" ht="33" customHeight="1">
      <c r="A9" s="132" t="s">
        <v>303</v>
      </c>
      <c r="B9" s="168">
        <f aca="true" t="shared" si="0" ref="B9:B19">SUM(C9:E9)</f>
        <v>5474.22</v>
      </c>
      <c r="C9" s="169">
        <v>5474.22</v>
      </c>
      <c r="D9" s="170"/>
      <c r="E9" s="171"/>
      <c r="F9" s="125"/>
      <c r="G9" s="125"/>
    </row>
    <row r="10" spans="1:7" s="126" customFormat="1" ht="33" customHeight="1">
      <c r="A10" s="151" t="s">
        <v>304</v>
      </c>
      <c r="B10" s="166">
        <f>SUM(B11+B14)</f>
        <v>468.5</v>
      </c>
      <c r="C10" s="166">
        <f>SUM(C11+C14)</f>
        <v>468.5</v>
      </c>
      <c r="D10" s="172"/>
      <c r="E10" s="167"/>
      <c r="F10" s="125"/>
      <c r="G10" s="125"/>
    </row>
    <row r="11" spans="1:7" s="126" customFormat="1" ht="33" customHeight="1">
      <c r="A11" s="151" t="s">
        <v>305</v>
      </c>
      <c r="B11" s="166">
        <f t="shared" si="0"/>
        <v>447.68</v>
      </c>
      <c r="C11" s="173">
        <f>SUM(C12:C13)</f>
        <v>447.68</v>
      </c>
      <c r="D11" s="172"/>
      <c r="E11" s="167"/>
      <c r="F11" s="125"/>
      <c r="G11" s="125"/>
    </row>
    <row r="12" spans="1:7" s="126" customFormat="1" ht="33" customHeight="1">
      <c r="A12" s="132" t="s">
        <v>93</v>
      </c>
      <c r="B12" s="168">
        <f t="shared" si="0"/>
        <v>79.3</v>
      </c>
      <c r="C12" s="169">
        <v>79.3</v>
      </c>
      <c r="D12" s="170"/>
      <c r="E12" s="171"/>
      <c r="F12" s="125"/>
      <c r="G12" s="125"/>
    </row>
    <row r="13" spans="1:7" s="126" customFormat="1" ht="33" customHeight="1">
      <c r="A13" s="132" t="s">
        <v>94</v>
      </c>
      <c r="B13" s="168">
        <f t="shared" si="0"/>
        <v>368.38</v>
      </c>
      <c r="C13" s="169">
        <v>368.38</v>
      </c>
      <c r="D13" s="170"/>
      <c r="E13" s="171"/>
      <c r="F13" s="125"/>
      <c r="G13" s="125"/>
    </row>
    <row r="14" spans="1:7" s="126" customFormat="1" ht="33" customHeight="1">
      <c r="A14" s="151" t="s">
        <v>306</v>
      </c>
      <c r="B14" s="166">
        <f>SUM(C14:E14)</f>
        <v>20.82</v>
      </c>
      <c r="C14" s="173">
        <f>SUM(C15:C16)</f>
        <v>20.82</v>
      </c>
      <c r="D14" s="170"/>
      <c r="E14" s="171"/>
      <c r="F14" s="125"/>
      <c r="G14" s="125"/>
    </row>
    <row r="15" spans="1:6" s="126" customFormat="1" ht="33" customHeight="1">
      <c r="A15" s="132" t="s">
        <v>307</v>
      </c>
      <c r="B15" s="136">
        <f t="shared" si="0"/>
        <v>16.19</v>
      </c>
      <c r="C15" s="136">
        <v>16.19</v>
      </c>
      <c r="D15" s="170"/>
      <c r="E15" s="171"/>
      <c r="F15" s="125"/>
    </row>
    <row r="16" spans="1:6" s="126" customFormat="1" ht="33" customHeight="1">
      <c r="A16" s="132" t="s">
        <v>308</v>
      </c>
      <c r="B16" s="136">
        <f t="shared" si="0"/>
        <v>4.63</v>
      </c>
      <c r="C16" s="136">
        <v>4.63</v>
      </c>
      <c r="D16" s="170"/>
      <c r="E16" s="171"/>
      <c r="F16" s="125"/>
    </row>
    <row r="17" spans="1:7" s="126" customFormat="1" ht="33" customHeight="1">
      <c r="A17" s="151" t="s">
        <v>309</v>
      </c>
      <c r="B17" s="166">
        <f t="shared" si="0"/>
        <v>244.67</v>
      </c>
      <c r="C17" s="173">
        <f>SUM(C18)</f>
        <v>244.67</v>
      </c>
      <c r="D17" s="173">
        <f>SUM(D18)</f>
        <v>0</v>
      </c>
      <c r="E17" s="167">
        <f>SUM(E18)</f>
        <v>0</v>
      </c>
      <c r="F17" s="125"/>
      <c r="G17" s="125"/>
    </row>
    <row r="18" spans="1:7" s="126" customFormat="1" ht="33" customHeight="1">
      <c r="A18" s="151" t="s">
        <v>310</v>
      </c>
      <c r="B18" s="166">
        <f t="shared" si="0"/>
        <v>244.67</v>
      </c>
      <c r="C18" s="173">
        <f>SUM(C19:C19)</f>
        <v>244.67</v>
      </c>
      <c r="D18" s="172"/>
      <c r="E18" s="167">
        <f>SUM(E19)</f>
        <v>0</v>
      </c>
      <c r="F18" s="125"/>
      <c r="G18" s="125"/>
    </row>
    <row r="19" spans="1:7" s="126" customFormat="1" ht="33" customHeight="1">
      <c r="A19" s="132" t="s">
        <v>95</v>
      </c>
      <c r="B19" s="168">
        <f t="shared" si="0"/>
        <v>244.67</v>
      </c>
      <c r="C19" s="169">
        <v>244.67</v>
      </c>
      <c r="D19" s="170">
        <v>0</v>
      </c>
      <c r="E19" s="171"/>
      <c r="F19" s="125"/>
      <c r="G19" s="125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1.062992125984252" bottom="0.5905511811023623" header="0.3937007874015748" footer="0.3937007874015748"/>
  <pageSetup fitToHeight="100" horizontalDpi="300" verticalDpi="300" orientation="portrait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zoomScalePageLayoutView="0" workbookViewId="0" topLeftCell="A16">
      <selection activeCell="C28" sqref="C28"/>
    </sheetView>
  </sheetViews>
  <sheetFormatPr defaultColWidth="9.140625" defaultRowHeight="12.75" customHeight="1"/>
  <cols>
    <col min="1" max="1" width="27.8515625" style="1" customWidth="1"/>
    <col min="2" max="2" width="20.7109375" style="1" customWidth="1"/>
    <col min="3" max="3" width="29.7109375" style="1" customWidth="1"/>
    <col min="4" max="4" width="20.71093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4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3" t="s">
        <v>96</v>
      </c>
      <c r="B2" s="183"/>
      <c r="C2" s="183"/>
      <c r="D2" s="18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</row>
    <row r="3" spans="2:98" ht="16.5" customHeight="1">
      <c r="B3" s="43"/>
      <c r="C3" s="4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4.75" customHeight="1">
      <c r="A4" s="184" t="s">
        <v>97</v>
      </c>
      <c r="B4" s="185"/>
      <c r="C4" s="186" t="s">
        <v>98</v>
      </c>
      <c r="D4" s="18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4.75" customHeight="1">
      <c r="A5" s="4" t="s">
        <v>30</v>
      </c>
      <c r="B5" s="5" t="s">
        <v>31</v>
      </c>
      <c r="C5" s="31" t="s">
        <v>30</v>
      </c>
      <c r="D5" s="46" t="s">
        <v>92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4.75" customHeight="1">
      <c r="A6" s="47" t="s">
        <v>99</v>
      </c>
      <c r="B6" s="48">
        <v>5637.39</v>
      </c>
      <c r="C6" s="49" t="s">
        <v>100</v>
      </c>
      <c r="D6" s="50">
        <f>SUM(D7:D34)</f>
        <v>5637.39</v>
      </c>
      <c r="E6" s="5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4.75" customHeight="1">
      <c r="A7" s="47" t="s">
        <v>101</v>
      </c>
      <c r="B7" s="48">
        <v>5637.39</v>
      </c>
      <c r="C7" s="49" t="s">
        <v>102</v>
      </c>
      <c r="D7" s="5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4.75" customHeight="1">
      <c r="A8" s="47" t="s">
        <v>103</v>
      </c>
      <c r="B8" s="48"/>
      <c r="C8" s="49" t="s">
        <v>104</v>
      </c>
      <c r="D8" s="50"/>
      <c r="E8" s="5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4.75" customHeight="1">
      <c r="A9" s="47" t="s">
        <v>105</v>
      </c>
      <c r="B9" s="48"/>
      <c r="C9" s="49" t="s">
        <v>106</v>
      </c>
      <c r="D9" s="5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4.75" customHeight="1">
      <c r="A10" s="47"/>
      <c r="B10" s="52"/>
      <c r="C10" s="49" t="s">
        <v>107</v>
      </c>
      <c r="D10" s="5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4.75" customHeight="1">
      <c r="A11" s="47"/>
      <c r="B11" s="52"/>
      <c r="C11" s="49" t="s">
        <v>108</v>
      </c>
      <c r="D11" s="50">
        <v>4924.22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4.75" customHeight="1">
      <c r="A12" s="47"/>
      <c r="B12" s="52"/>
      <c r="C12" s="49" t="s">
        <v>109</v>
      </c>
      <c r="D12" s="5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4.75" customHeight="1">
      <c r="A13" s="53"/>
      <c r="B13" s="54"/>
      <c r="C13" s="49" t="s">
        <v>110</v>
      </c>
      <c r="D13" s="5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4.75" customHeight="1">
      <c r="A14" s="53"/>
      <c r="B14" s="55"/>
      <c r="C14" s="49" t="s">
        <v>111</v>
      </c>
      <c r="D14" s="50">
        <v>468.5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4.75" customHeight="1">
      <c r="A15" s="53"/>
      <c r="B15" s="54"/>
      <c r="C15" s="49" t="s">
        <v>112</v>
      </c>
      <c r="D15" s="5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4.75" customHeight="1">
      <c r="A16" s="53"/>
      <c r="B16" s="54"/>
      <c r="C16" s="49" t="s">
        <v>113</v>
      </c>
      <c r="D16" s="50">
        <v>244.67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4.75" customHeight="1">
      <c r="A17" s="53"/>
      <c r="B17" s="54"/>
      <c r="C17" s="49" t="s">
        <v>114</v>
      </c>
      <c r="D17" s="5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4.75" customHeight="1">
      <c r="A18" s="53"/>
      <c r="B18" s="54"/>
      <c r="C18" s="49" t="s">
        <v>115</v>
      </c>
      <c r="D18" s="5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4.75" customHeight="1">
      <c r="A19" s="53"/>
      <c r="B19" s="54"/>
      <c r="C19" s="49" t="s">
        <v>116</v>
      </c>
      <c r="D19" s="5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4.75" customHeight="1">
      <c r="A20" s="53"/>
      <c r="B20" s="54"/>
      <c r="C20" s="49" t="s">
        <v>117</v>
      </c>
      <c r="D20" s="5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4.75" customHeight="1">
      <c r="A21" s="53"/>
      <c r="B21" s="54"/>
      <c r="C21" s="49" t="s">
        <v>118</v>
      </c>
      <c r="D21" s="5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4.75" customHeight="1">
      <c r="A22" s="53"/>
      <c r="B22" s="54"/>
      <c r="C22" s="49" t="s">
        <v>119</v>
      </c>
      <c r="D22" s="5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4.75" customHeight="1">
      <c r="A23" s="53"/>
      <c r="B23" s="54"/>
      <c r="C23" s="49" t="s">
        <v>120</v>
      </c>
      <c r="D23" s="5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4.75" customHeight="1">
      <c r="A24" s="53"/>
      <c r="B24" s="54"/>
      <c r="C24" s="49" t="s">
        <v>121</v>
      </c>
      <c r="D24" s="5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4.75" customHeight="1">
      <c r="A25" s="53"/>
      <c r="B25" s="54"/>
      <c r="C25" s="49" t="s">
        <v>122</v>
      </c>
      <c r="D25" s="5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4.75" customHeight="1">
      <c r="A26" s="53"/>
      <c r="B26" s="54"/>
      <c r="C26" s="49" t="s">
        <v>123</v>
      </c>
      <c r="D26" s="5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4.75" customHeight="1">
      <c r="A27" s="53"/>
      <c r="B27" s="54"/>
      <c r="C27" s="49" t="s">
        <v>124</v>
      </c>
      <c r="D27" s="5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4.75" customHeight="1">
      <c r="A28" s="53"/>
      <c r="B28" s="54"/>
      <c r="C28" s="49" t="s">
        <v>125</v>
      </c>
      <c r="D28" s="5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4.75" customHeight="1">
      <c r="A29" s="53"/>
      <c r="B29" s="54"/>
      <c r="C29" s="49" t="s">
        <v>126</v>
      </c>
      <c r="D29" s="5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4.75" customHeight="1">
      <c r="A30" s="53"/>
      <c r="B30" s="54"/>
      <c r="C30" s="49" t="s">
        <v>127</v>
      </c>
      <c r="D30" s="5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4.75" customHeight="1">
      <c r="A31" s="53"/>
      <c r="B31" s="54"/>
      <c r="C31" s="49" t="s">
        <v>128</v>
      </c>
      <c r="D31" s="5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4.75" customHeight="1">
      <c r="A32" s="53"/>
      <c r="B32" s="54"/>
      <c r="C32" s="49" t="s">
        <v>129</v>
      </c>
      <c r="D32" s="5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4.75" customHeight="1">
      <c r="A33" s="53"/>
      <c r="B33" s="54"/>
      <c r="C33" s="49" t="s">
        <v>130</v>
      </c>
      <c r="D33" s="5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4.75" customHeight="1">
      <c r="A34" s="53"/>
      <c r="B34" s="54"/>
      <c r="C34" s="49" t="s">
        <v>131</v>
      </c>
      <c r="D34" s="5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4.75" customHeight="1">
      <c r="A35" s="45" t="s">
        <v>132</v>
      </c>
      <c r="B35" s="57">
        <v>5637.39</v>
      </c>
      <c r="C35" s="5" t="s">
        <v>133</v>
      </c>
      <c r="D35" s="56">
        <v>5637.39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3.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71" bottom="0.5905511811023623" header="0.3937007874015748" footer="0.3937007874015748"/>
  <pageSetup horizontalDpi="300" verticalDpi="300" orientation="portrait" paperSize="9" scale="80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B7" sqref="B7:D7"/>
    </sheetView>
  </sheetViews>
  <sheetFormatPr defaultColWidth="9.140625" defaultRowHeight="12.75" customHeight="1"/>
  <cols>
    <col min="1" max="1" width="25.140625" style="1" customWidth="1"/>
    <col min="2" max="4" width="11.8515625" style="1" customWidth="1"/>
    <col min="5" max="11" width="8.7109375" style="1" customWidth="1"/>
    <col min="12" max="13" width="6.8515625" style="1" customWidth="1"/>
    <col min="14" max="16384" width="9.140625" style="2" customWidth="1"/>
  </cols>
  <sheetData>
    <row r="1" ht="24.75" customHeight="1">
      <c r="A1" s="14" t="s">
        <v>25</v>
      </c>
    </row>
    <row r="2" spans="1:11" ht="24.75" customHeight="1">
      <c r="A2" s="177" t="s">
        <v>134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ht="24.75" customHeight="1">
      <c r="K3" s="3" t="s">
        <v>27</v>
      </c>
    </row>
    <row r="4" spans="1:11" ht="24.75" customHeight="1">
      <c r="A4" s="184" t="s">
        <v>135</v>
      </c>
      <c r="B4" s="187" t="s">
        <v>92</v>
      </c>
      <c r="C4" s="187" t="s">
        <v>136</v>
      </c>
      <c r="D4" s="187"/>
      <c r="E4" s="187"/>
      <c r="F4" s="187" t="s">
        <v>137</v>
      </c>
      <c r="G4" s="187"/>
      <c r="H4" s="187"/>
      <c r="I4" s="187" t="s">
        <v>138</v>
      </c>
      <c r="J4" s="187"/>
      <c r="K4" s="185"/>
    </row>
    <row r="5" spans="1:11" ht="24.75" customHeight="1">
      <c r="A5" s="184"/>
      <c r="B5" s="187"/>
      <c r="C5" s="5" t="s">
        <v>92</v>
      </c>
      <c r="D5" s="5" t="s">
        <v>88</v>
      </c>
      <c r="E5" s="5" t="s">
        <v>89</v>
      </c>
      <c r="F5" s="5" t="s">
        <v>92</v>
      </c>
      <c r="G5" s="5" t="s">
        <v>88</v>
      </c>
      <c r="H5" s="5" t="s">
        <v>89</v>
      </c>
      <c r="I5" s="31" t="s">
        <v>92</v>
      </c>
      <c r="J5" s="31" t="s">
        <v>88</v>
      </c>
      <c r="K5" s="32" t="s">
        <v>89</v>
      </c>
    </row>
    <row r="6" spans="1:11" ht="24.75" customHeight="1">
      <c r="A6" s="4" t="s">
        <v>91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>
      <c r="A7" s="112" t="s">
        <v>92</v>
      </c>
      <c r="B7" s="159">
        <v>5637.39</v>
      </c>
      <c r="C7" s="160">
        <v>5637.39</v>
      </c>
      <c r="D7" s="161">
        <v>5637.39</v>
      </c>
      <c r="E7" s="113"/>
      <c r="F7" s="113"/>
      <c r="G7" s="113"/>
      <c r="H7" s="113"/>
      <c r="I7" s="113"/>
      <c r="J7" s="113"/>
      <c r="K7" s="114"/>
    </row>
    <row r="8" spans="1:13" s="126" customFormat="1" ht="24.75" customHeight="1">
      <c r="A8" s="158" t="s">
        <v>274</v>
      </c>
      <c r="B8" s="159">
        <v>5637.39</v>
      </c>
      <c r="C8" s="160">
        <v>5637.39</v>
      </c>
      <c r="D8" s="161">
        <v>5637.39</v>
      </c>
      <c r="E8" s="161"/>
      <c r="F8" s="161"/>
      <c r="G8" s="161"/>
      <c r="H8" s="161"/>
      <c r="I8" s="161"/>
      <c r="J8" s="161"/>
      <c r="K8" s="162"/>
      <c r="L8" s="125"/>
      <c r="M8" s="125"/>
    </row>
    <row r="9" spans="1:11" ht="24.75" customHeight="1">
      <c r="A9" s="164"/>
      <c r="B9" s="163"/>
      <c r="C9" s="115"/>
      <c r="D9" s="115"/>
      <c r="E9" s="115"/>
      <c r="F9" s="115"/>
      <c r="G9" s="115"/>
      <c r="H9" s="115"/>
      <c r="I9" s="115"/>
      <c r="J9" s="115"/>
      <c r="K9" s="116"/>
    </row>
    <row r="10" spans="1:11" ht="24.75" customHeight="1">
      <c r="A10" s="164"/>
      <c r="B10" s="163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24.75" customHeight="1">
      <c r="A11" s="164"/>
      <c r="B11" s="163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ht="24.75" customHeight="1">
      <c r="A12" s="164"/>
      <c r="B12" s="163"/>
      <c r="C12" s="115"/>
      <c r="D12" s="115"/>
      <c r="E12" s="115"/>
      <c r="F12" s="115"/>
      <c r="G12" s="115"/>
      <c r="H12" s="115"/>
      <c r="I12" s="115"/>
      <c r="J12" s="115"/>
      <c r="K12" s="116"/>
    </row>
    <row r="13" spans="1:11" ht="24.75" customHeight="1">
      <c r="A13" s="164"/>
      <c r="B13" s="163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24.75" customHeight="1">
      <c r="A14" s="164"/>
      <c r="B14" s="163"/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ht="24.75" customHeight="1">
      <c r="A15" s="164"/>
      <c r="B15" s="163"/>
      <c r="C15" s="115"/>
      <c r="D15" s="115"/>
      <c r="E15" s="115"/>
      <c r="F15" s="115"/>
      <c r="G15" s="115"/>
      <c r="H15" s="115"/>
      <c r="I15" s="115"/>
      <c r="J15" s="115"/>
      <c r="K15" s="116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3.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8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6" width="6.8515625" style="1" customWidth="1"/>
    <col min="7" max="16384" width="9.140625" style="2" customWidth="1"/>
  </cols>
  <sheetData>
    <row r="1" spans="1:2" ht="24.75" customHeight="1">
      <c r="A1" s="14" t="s">
        <v>25</v>
      </c>
      <c r="B1" s="15"/>
    </row>
    <row r="2" spans="1:5" ht="24.75" customHeight="1">
      <c r="A2" s="177" t="s">
        <v>139</v>
      </c>
      <c r="B2" s="177"/>
      <c r="C2" s="177"/>
      <c r="D2" s="177"/>
      <c r="E2" s="177"/>
    </row>
    <row r="3" ht="24.75" customHeight="1">
      <c r="E3" s="3" t="s">
        <v>27</v>
      </c>
    </row>
    <row r="4" spans="1:5" ht="20.25" customHeight="1">
      <c r="A4" s="184" t="s">
        <v>86</v>
      </c>
      <c r="B4" s="187"/>
      <c r="C4" s="184" t="s">
        <v>136</v>
      </c>
      <c r="D4" s="187"/>
      <c r="E4" s="185"/>
    </row>
    <row r="5" spans="1:5" ht="20.25" customHeight="1">
      <c r="A5" s="4" t="s">
        <v>140</v>
      </c>
      <c r="B5" s="5" t="s">
        <v>141</v>
      </c>
      <c r="C5" s="31" t="s">
        <v>92</v>
      </c>
      <c r="D5" s="31" t="s">
        <v>88</v>
      </c>
      <c r="E5" s="32" t="s">
        <v>89</v>
      </c>
    </row>
    <row r="6" spans="1:5" ht="20.25" customHeight="1">
      <c r="A6" s="4" t="s">
        <v>91</v>
      </c>
      <c r="B6" s="5" t="s">
        <v>91</v>
      </c>
      <c r="C6" s="5">
        <v>1</v>
      </c>
      <c r="D6" s="5">
        <v>2</v>
      </c>
      <c r="E6" s="6">
        <v>3</v>
      </c>
    </row>
    <row r="7" spans="1:6" s="145" customFormat="1" ht="20.25" customHeight="1">
      <c r="A7" s="128" t="s">
        <v>142</v>
      </c>
      <c r="B7" s="133" t="s">
        <v>92</v>
      </c>
      <c r="C7" s="142">
        <f>SUM(D7:E7)</f>
        <v>5637.39</v>
      </c>
      <c r="D7" s="142">
        <f>SUM(D8+D11+D18)</f>
        <v>5637.39</v>
      </c>
      <c r="E7" s="143"/>
      <c r="F7" s="144"/>
    </row>
    <row r="8" spans="1:6" s="126" customFormat="1" ht="20.25" customHeight="1">
      <c r="A8" s="129" t="s">
        <v>275</v>
      </c>
      <c r="B8" s="130" t="s">
        <v>276</v>
      </c>
      <c r="C8" s="141">
        <f>SUM(C9)</f>
        <v>4924.22</v>
      </c>
      <c r="D8" s="141">
        <f>SUM(D9)</f>
        <v>4924.22</v>
      </c>
      <c r="E8" s="146"/>
      <c r="F8" s="149"/>
    </row>
    <row r="9" spans="1:6" s="155" customFormat="1" ht="20.25" customHeight="1">
      <c r="A9" s="150" t="s">
        <v>277</v>
      </c>
      <c r="B9" s="151" t="s">
        <v>278</v>
      </c>
      <c r="C9" s="138">
        <f aca="true" t="shared" si="0" ref="C9:C20">SUM(D9:E9)</f>
        <v>4924.22</v>
      </c>
      <c r="D9" s="138">
        <f>SUM(D10)</f>
        <v>4924.22</v>
      </c>
      <c r="E9" s="139"/>
      <c r="F9" s="154"/>
    </row>
    <row r="10" spans="1:6" s="155" customFormat="1" ht="20.25" customHeight="1">
      <c r="A10" s="131" t="s">
        <v>279</v>
      </c>
      <c r="B10" s="132" t="s">
        <v>280</v>
      </c>
      <c r="C10" s="136">
        <f t="shared" si="0"/>
        <v>4924.22</v>
      </c>
      <c r="D10" s="136">
        <v>4924.22</v>
      </c>
      <c r="E10" s="137"/>
      <c r="F10" s="154"/>
    </row>
    <row r="11" spans="1:6" s="140" customFormat="1" ht="20.25" customHeight="1">
      <c r="A11" s="129" t="s">
        <v>281</v>
      </c>
      <c r="B11" s="157" t="s">
        <v>282</v>
      </c>
      <c r="C11" s="141">
        <f t="shared" si="0"/>
        <v>468.5</v>
      </c>
      <c r="D11" s="141">
        <f>SUM(D12+D15)</f>
        <v>468.5</v>
      </c>
      <c r="E11" s="146"/>
      <c r="F11" s="147"/>
    </row>
    <row r="12" spans="1:6" s="153" customFormat="1" ht="20.25" customHeight="1">
      <c r="A12" s="150" t="s">
        <v>283</v>
      </c>
      <c r="B12" s="151" t="s">
        <v>284</v>
      </c>
      <c r="C12" s="138">
        <f t="shared" si="0"/>
        <v>447.68</v>
      </c>
      <c r="D12" s="138">
        <f>SUM(D13:D14)</f>
        <v>447.68</v>
      </c>
      <c r="E12" s="139"/>
      <c r="F12" s="152"/>
    </row>
    <row r="13" spans="1:6" s="155" customFormat="1" ht="20.25" customHeight="1">
      <c r="A13" s="131" t="s">
        <v>285</v>
      </c>
      <c r="B13" s="132" t="s">
        <v>286</v>
      </c>
      <c r="C13" s="136">
        <f t="shared" si="0"/>
        <v>79.3</v>
      </c>
      <c r="D13" s="136">
        <v>79.3</v>
      </c>
      <c r="E13" s="137"/>
      <c r="F13" s="154"/>
    </row>
    <row r="14" spans="1:6" s="155" customFormat="1" ht="20.25" customHeight="1">
      <c r="A14" s="131" t="s">
        <v>287</v>
      </c>
      <c r="B14" s="132" t="s">
        <v>288</v>
      </c>
      <c r="C14" s="136">
        <f t="shared" si="0"/>
        <v>368.38</v>
      </c>
      <c r="D14" s="136">
        <v>368.38</v>
      </c>
      <c r="E14" s="139"/>
      <c r="F14" s="154"/>
    </row>
    <row r="15" spans="1:6" s="155" customFormat="1" ht="20.25" customHeight="1">
      <c r="A15" s="150" t="s">
        <v>289</v>
      </c>
      <c r="B15" s="151" t="s">
        <v>290</v>
      </c>
      <c r="C15" s="138">
        <f t="shared" si="0"/>
        <v>20.82</v>
      </c>
      <c r="D15" s="138">
        <f>SUM(D16:D17)</f>
        <v>20.82</v>
      </c>
      <c r="E15" s="139"/>
      <c r="F15" s="154"/>
    </row>
    <row r="16" spans="1:6" s="155" customFormat="1" ht="20.25" customHeight="1">
      <c r="A16" s="131" t="s">
        <v>291</v>
      </c>
      <c r="B16" s="132" t="s">
        <v>292</v>
      </c>
      <c r="C16" s="136">
        <f t="shared" si="0"/>
        <v>16.19</v>
      </c>
      <c r="D16" s="136">
        <v>16.19</v>
      </c>
      <c r="E16" s="137"/>
      <c r="F16" s="154"/>
    </row>
    <row r="17" spans="1:6" s="155" customFormat="1" ht="20.25" customHeight="1">
      <c r="A17" s="131" t="s">
        <v>293</v>
      </c>
      <c r="B17" s="132" t="s">
        <v>294</v>
      </c>
      <c r="C17" s="136">
        <f t="shared" si="0"/>
        <v>4.63</v>
      </c>
      <c r="D17" s="136">
        <v>4.63</v>
      </c>
      <c r="E17" s="137"/>
      <c r="F17" s="154"/>
    </row>
    <row r="18" spans="1:6" s="126" customFormat="1" ht="20.25" customHeight="1">
      <c r="A18" s="129" t="s">
        <v>295</v>
      </c>
      <c r="B18" s="134" t="s">
        <v>296</v>
      </c>
      <c r="C18" s="141">
        <f t="shared" si="0"/>
        <v>244.67</v>
      </c>
      <c r="D18" s="141">
        <f>SUM(D19)</f>
        <v>244.67</v>
      </c>
      <c r="E18" s="148"/>
      <c r="F18" s="149"/>
    </row>
    <row r="19" spans="1:6" s="155" customFormat="1" ht="20.25" customHeight="1">
      <c r="A19" s="150" t="s">
        <v>297</v>
      </c>
      <c r="B19" s="156" t="s">
        <v>298</v>
      </c>
      <c r="C19" s="138">
        <f t="shared" si="0"/>
        <v>244.67</v>
      </c>
      <c r="D19" s="138">
        <f>SUM(D20)</f>
        <v>244.67</v>
      </c>
      <c r="E19" s="139"/>
      <c r="F19" s="154"/>
    </row>
    <row r="20" spans="1:6" s="155" customFormat="1" ht="20.25" customHeight="1">
      <c r="A20" s="131" t="s">
        <v>299</v>
      </c>
      <c r="B20" s="135" t="s">
        <v>300</v>
      </c>
      <c r="C20" s="136">
        <f t="shared" si="0"/>
        <v>244.67</v>
      </c>
      <c r="D20" s="136">
        <v>244.67</v>
      </c>
      <c r="E20" s="137"/>
      <c r="F20" s="154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2022-08-04T10:01:58Z</cp:lastPrinted>
  <dcterms:created xsi:type="dcterms:W3CDTF">2018-01-17T04:55:04Z</dcterms:created>
  <dcterms:modified xsi:type="dcterms:W3CDTF">2022-08-04T10:08:33Z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2052-11.1.0.9339</vt:lpwstr>
  </property>
</Properties>
</file>